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ku11/Documents/書類 - 宮内嘉和のMacBook Air/00SOCCER/00soccer2020/02北播磨４種/10北播磨大会/07チビリン/"/>
    </mc:Choice>
  </mc:AlternateContent>
  <xr:revisionPtr revIDLastSave="0" documentId="13_ncr:1_{2DCD29C2-163E-EE47-8EFA-0C514797A7AD}" xr6:coauthVersionLast="45" xr6:coauthVersionMax="45" xr10:uidLastSave="{00000000-0000-0000-0000-000000000000}"/>
  <bookViews>
    <workbookView xWindow="640" yWindow="960" windowWidth="27900" windowHeight="16540" xr2:uid="{C205DC95-C6CA-EE48-A472-F046DAC4B187}"/>
  </bookViews>
  <sheets>
    <sheet name="大会実施方法" sheetId="1" r:id="rId1"/>
    <sheet name="日程" sheetId="3" r:id="rId2"/>
    <sheet name="予選リーグ" sheetId="4" r:id="rId3"/>
    <sheet name="Sheet1" sheetId="2" r:id="rId4"/>
  </sheets>
  <definedNames>
    <definedName name="HTML_CodePage" hidden="1">932</definedName>
    <definedName name="HTML_Control" localSheetId="2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予選リーグ!$B$2:$BC$10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4" l="1"/>
  <c r="AT7" i="4"/>
  <c r="AT8" i="4"/>
  <c r="AT9" i="4"/>
  <c r="AT10" i="4"/>
  <c r="AT5" i="4"/>
  <c r="AX8" i="4"/>
  <c r="AX10" i="4"/>
  <c r="AX5" i="4"/>
  <c r="AV5" i="4"/>
  <c r="W10" i="4"/>
  <c r="Y10" i="4" s="1"/>
  <c r="Z10" i="4"/>
  <c r="Z9" i="4"/>
  <c r="W9" i="4"/>
  <c r="R10" i="4"/>
  <c r="T10" i="4" s="1"/>
  <c r="U10" i="4"/>
  <c r="U9" i="4"/>
  <c r="R9" i="4"/>
  <c r="AD7" i="4"/>
  <c r="M8" i="4"/>
  <c r="P8" i="4"/>
  <c r="M7" i="4"/>
  <c r="O7" i="4" s="1"/>
  <c r="P7" i="4"/>
  <c r="K10" i="4"/>
  <c r="H10" i="4"/>
  <c r="AV10" i="4" s="1"/>
  <c r="H9" i="4"/>
  <c r="K9" i="4"/>
  <c r="K8" i="4"/>
  <c r="H8" i="4"/>
  <c r="AV8" i="4" s="1"/>
  <c r="AZ8" i="4" s="1"/>
  <c r="K7" i="4"/>
  <c r="AX7" i="4" s="1"/>
  <c r="H7" i="4"/>
  <c r="AV7" i="4" s="1"/>
  <c r="AG4" i="4"/>
  <c r="AB4" i="4"/>
  <c r="W4" i="4"/>
  <c r="R4" i="4"/>
  <c r="M4" i="4"/>
  <c r="H4" i="4"/>
  <c r="AI8" i="4"/>
  <c r="U8" i="4"/>
  <c r="R8" i="4"/>
  <c r="T8" i="4" s="1"/>
  <c r="Y7" i="4"/>
  <c r="Y6" i="4"/>
  <c r="T6" i="4"/>
  <c r="Y5" i="4"/>
  <c r="T5" i="4"/>
  <c r="AD8" i="4"/>
  <c r="BF8" i="4"/>
  <c r="AI7" i="4"/>
  <c r="BF7" i="4"/>
  <c r="AE10" i="4"/>
  <c r="AB10" i="4"/>
  <c r="AD10" i="4" s="1"/>
  <c r="P10" i="4"/>
  <c r="M10" i="4"/>
  <c r="O10" i="4" s="1"/>
  <c r="BF10" i="4"/>
  <c r="AI9" i="4"/>
  <c r="P9" i="4"/>
  <c r="AX9" i="4" s="1"/>
  <c r="M9" i="4"/>
  <c r="O9" i="4" s="1"/>
  <c r="BF9" i="4"/>
  <c r="AI6" i="4"/>
  <c r="AD6" i="4"/>
  <c r="K6" i="4"/>
  <c r="AX6" i="4" s="1"/>
  <c r="H6" i="4"/>
  <c r="J6" i="4" s="1"/>
  <c r="BF6" i="4"/>
  <c r="AI5" i="4"/>
  <c r="AD5" i="4"/>
  <c r="O5" i="4"/>
  <c r="BF5" i="4"/>
  <c r="AV9" i="4" l="1"/>
  <c r="AZ9" i="4" s="1"/>
  <c r="AV6" i="4"/>
  <c r="Y9" i="4"/>
  <c r="T9" i="4"/>
  <c r="O8" i="4"/>
  <c r="J8" i="4"/>
  <c r="J7" i="4"/>
  <c r="J9" i="4"/>
  <c r="J10" i="4"/>
  <c r="AZ6" i="4" l="1"/>
  <c r="BH6" i="4"/>
  <c r="BB6" i="4" s="1"/>
  <c r="AZ5" i="4" l="1"/>
  <c r="BH5" i="4" s="1"/>
  <c r="AZ7" i="4"/>
  <c r="BH8" i="4"/>
  <c r="BB8" i="4" s="1"/>
  <c r="AZ10" i="4"/>
  <c r="BH9" i="4" l="1"/>
  <c r="BB9" i="4" s="1"/>
  <c r="BH10" i="4"/>
  <c r="BB10" i="4" s="1"/>
  <c r="BH7" i="4"/>
  <c r="BB7" i="4" s="1"/>
  <c r="BB5" i="4" l="1"/>
  <c r="AA28" i="3"/>
  <c r="M8" i="3"/>
  <c r="AA8" i="3"/>
  <c r="M28" i="3"/>
  <c r="AA12" i="3"/>
  <c r="L30" i="3"/>
  <c r="M34" i="3"/>
  <c r="AA32" i="3"/>
  <c r="X34" i="3"/>
  <c r="F32" i="3"/>
  <c r="X28" i="3"/>
  <c r="Z16" i="3"/>
  <c r="J12" i="3"/>
  <c r="AA34" i="3"/>
  <c r="L32" i="3"/>
  <c r="J34" i="3"/>
  <c r="F30" i="3"/>
  <c r="J28" i="3"/>
  <c r="Z12" i="3"/>
  <c r="M16" i="3"/>
  <c r="J14" i="3"/>
  <c r="Z34" i="3"/>
  <c r="L16" i="3"/>
  <c r="X32" i="3"/>
  <c r="T28" i="3"/>
  <c r="X16" i="3"/>
  <c r="Z8" i="3"/>
  <c r="M12" i="3"/>
  <c r="F14" i="3"/>
  <c r="Z32" i="3"/>
  <c r="T34" i="3"/>
  <c r="F28" i="3"/>
  <c r="AA16" i="3"/>
  <c r="L12" i="3"/>
  <c r="L8" i="3"/>
  <c r="J16" i="3"/>
  <c r="X12" i="3"/>
  <c r="M30" i="3"/>
  <c r="L28" i="3"/>
  <c r="F34" i="3"/>
  <c r="J32" i="3"/>
  <c r="L14" i="3"/>
  <c r="M10" i="3"/>
  <c r="T16" i="3"/>
  <c r="T12" i="3"/>
  <c r="L34" i="3"/>
  <c r="M32" i="3"/>
  <c r="Z28" i="3"/>
  <c r="M14" i="3"/>
  <c r="L10" i="3"/>
  <c r="T32" i="3"/>
  <c r="J30" i="3"/>
  <c r="F16" i="3"/>
  <c r="F12" i="3"/>
  <c r="V19" i="3"/>
  <c r="H19" i="3"/>
  <c r="V17" i="3"/>
  <c r="H17" i="3"/>
  <c r="V15" i="3"/>
  <c r="H15" i="3"/>
  <c r="V13" i="3"/>
  <c r="H13" i="3"/>
  <c r="V11" i="3"/>
  <c r="H11" i="3"/>
  <c r="V41" i="3" l="1"/>
  <c r="H41" i="3"/>
  <c r="V39" i="3"/>
  <c r="H39" i="3"/>
  <c r="V37" i="3"/>
  <c r="H37" i="3"/>
  <c r="V35" i="3"/>
  <c r="H35" i="3"/>
  <c r="V33" i="3"/>
  <c r="H33" i="3"/>
  <c r="V31" i="3"/>
  <c r="H31" i="3"/>
  <c r="V29" i="3"/>
  <c r="H29" i="3"/>
  <c r="V21" i="3"/>
  <c r="H21" i="3"/>
  <c r="V9" i="3"/>
  <c r="H9" i="3"/>
</calcChain>
</file>

<file path=xl/sharedStrings.xml><?xml version="1.0" encoding="utf-8"?>
<sst xmlns="http://schemas.openxmlformats.org/spreadsheetml/2006/main" count="143" uniqueCount="82">
  <si>
    <t>チビリンピック２０２０ｉｎ兵庫大会 北播磨予選　大会要項</t>
    <rPh sb="24" eb="28">
      <t>タイカイヨウコウ</t>
    </rPh>
    <phoneticPr fontId="3"/>
  </si>
  <si>
    <t>大会を２日間で行う。</t>
    <rPh sb="0" eb="2">
      <t>タイカイ</t>
    </rPh>
    <rPh sb="4" eb="5">
      <t>ヒ</t>
    </rPh>
    <rPh sb="5" eb="6">
      <t>アイダ</t>
    </rPh>
    <rPh sb="7" eb="8">
      <t>オコナ</t>
    </rPh>
    <phoneticPr fontId="3"/>
  </si>
  <si>
    <t>◇同点の場合、延長は行わず３人によるＰＫ戦で勝敗を決する。</t>
    <rPh sb="1" eb="3">
      <t>ドウテン</t>
    </rPh>
    <rPh sb="4" eb="6">
      <t>バアイ</t>
    </rPh>
    <rPh sb="7" eb="9">
      <t>エンチョウ</t>
    </rPh>
    <rPh sb="10" eb="11">
      <t>オコナ</t>
    </rPh>
    <rPh sb="14" eb="15">
      <t>ニン</t>
    </rPh>
    <rPh sb="20" eb="21">
      <t>セン</t>
    </rPh>
    <rPh sb="22" eb="24">
      <t>ショウハイ</t>
    </rPh>
    <rPh sb="25" eb="26">
      <t>ケッ</t>
    </rPh>
    <phoneticPr fontId="3"/>
  </si>
  <si>
    <t>◇勝点は、勝３、ＰＫ勝２、ＰＫ負１、負０とする。</t>
    <rPh sb="1" eb="2">
      <t>カ</t>
    </rPh>
    <rPh sb="2" eb="3">
      <t>テン</t>
    </rPh>
    <rPh sb="5" eb="6">
      <t>カチ</t>
    </rPh>
    <rPh sb="10" eb="11">
      <t>カチ</t>
    </rPh>
    <rPh sb="15" eb="16">
      <t>マ</t>
    </rPh>
    <rPh sb="18" eb="19">
      <t>マ</t>
    </rPh>
    <phoneticPr fontId="3"/>
  </si>
  <si>
    <t>◇各ブロックの成績により、決勝トーナメントを行う。</t>
    <rPh sb="1" eb="2">
      <t>カク</t>
    </rPh>
    <rPh sb="7" eb="9">
      <t>セイセキ</t>
    </rPh>
    <rPh sb="13" eb="15">
      <t>ケッショウ</t>
    </rPh>
    <rPh sb="22" eb="23">
      <t>オコナ</t>
    </rPh>
    <phoneticPr fontId="3"/>
  </si>
  <si>
    <t>大会２日目</t>
    <rPh sb="0" eb="2">
      <t>タイカイ</t>
    </rPh>
    <rPh sb="3" eb="5">
      <t>ニチメ</t>
    </rPh>
    <phoneticPr fontId="3"/>
  </si>
  <si>
    <t>◇トーナメントで行う。</t>
    <rPh sb="8" eb="9">
      <t>オコナ</t>
    </rPh>
    <phoneticPr fontId="3"/>
  </si>
  <si>
    <t>◇同点の場合、延長は行わず３人によるＰＫ戦で勝敗を決する。</t>
    <phoneticPr fontId="3"/>
  </si>
  <si>
    <t>競技規定</t>
  </si>
  <si>
    <t>〇日本サッカー協会による「８人制サッカールールと審判法」に則して行うが、本大会では３ピリオド制とする。</t>
    <phoneticPr fontId="3"/>
  </si>
  <si>
    <t>〇１チームの登録人数は、県大会では１６名以上２５名以下、ベンチには１８名の選手が入ることができる。</t>
    <rPh sb="6" eb="10">
      <t>トウロクニンズウ</t>
    </rPh>
    <rPh sb="12" eb="15">
      <t>ケンタイカイ</t>
    </rPh>
    <rPh sb="19" eb="22">
      <t>メイイジョウ</t>
    </rPh>
    <rPh sb="24" eb="27">
      <t>メイイカ</t>
    </rPh>
    <rPh sb="35" eb="36">
      <t>メイ</t>
    </rPh>
    <rPh sb="37" eb="39">
      <t>センシュ</t>
    </rPh>
    <rPh sb="40" eb="41">
      <t>ハイ</t>
    </rPh>
    <phoneticPr fontId="3"/>
  </si>
  <si>
    <t>〇北播磨予選では、最低１２名の選手で、１名が３ピリオド出場することがないように試合をすることを認める。</t>
    <rPh sb="1" eb="6">
      <t>キタハリマヨセン</t>
    </rPh>
    <rPh sb="9" eb="11">
      <t>サイテイ</t>
    </rPh>
    <rPh sb="13" eb="14">
      <t>メイ</t>
    </rPh>
    <rPh sb="15" eb="17">
      <t>センシュ</t>
    </rPh>
    <rPh sb="20" eb="21">
      <t>メイ</t>
    </rPh>
    <rPh sb="27" eb="29">
      <t>シュツジョウ</t>
    </rPh>
    <rPh sb="39" eb="41">
      <t>シアイ</t>
    </rPh>
    <rPh sb="47" eb="48">
      <t>ミト</t>
    </rPh>
    <phoneticPr fontId="3"/>
  </si>
  <si>
    <t>〇北播磨予選では、移籍手続無しで合同チームでの参加を認める。
　 但し、県大会出場が決定した場合は速やかに移籍手続をすること。</t>
    <rPh sb="1" eb="6">
      <t>キタハリマヨセン</t>
    </rPh>
    <rPh sb="9" eb="11">
      <t>イセキ</t>
    </rPh>
    <rPh sb="11" eb="14">
      <t>テツヅキナ</t>
    </rPh>
    <rPh sb="16" eb="18">
      <t>ゴウドウ</t>
    </rPh>
    <rPh sb="23" eb="25">
      <t>サンカ</t>
    </rPh>
    <rPh sb="26" eb="27">
      <t>ミト</t>
    </rPh>
    <rPh sb="33" eb="34">
      <t>タダ</t>
    </rPh>
    <rPh sb="36" eb="41">
      <t>ケンタイカイシュツジョウ</t>
    </rPh>
    <rPh sb="42" eb="44">
      <t>ケッテイ</t>
    </rPh>
    <rPh sb="46" eb="48">
      <t>バアイ</t>
    </rPh>
    <rPh sb="49" eb="50">
      <t>スミ</t>
    </rPh>
    <rPh sb="53" eb="57">
      <t>イセキテツヅキ</t>
    </rPh>
    <phoneticPr fontId="3"/>
  </si>
  <si>
    <t>〇１試合目のメンバー表と選手証（一覧表）は、選手チェックの際に提出する。</t>
    <rPh sb="2" eb="5">
      <t>シアイメ</t>
    </rPh>
    <rPh sb="10" eb="11">
      <t>ヒョウ</t>
    </rPh>
    <rPh sb="12" eb="15">
      <t>センシュショウ</t>
    </rPh>
    <rPh sb="22" eb="24">
      <t>センシュ</t>
    </rPh>
    <rPh sb="29" eb="30">
      <t>サイ</t>
    </rPh>
    <rPh sb="31" eb="33">
      <t>テイシュツ</t>
    </rPh>
    <phoneticPr fontId="3"/>
  </si>
  <si>
    <t>〇２試合目以降のメンバー表は、試合ごとに開始３０分前までに本部に提出する。
　その際、第１ピリオドと第２ピリオドの出場選手には○を付ける。
　第３ピリオドの出場選手については、インターバルの際に記入・変更してもよい。</t>
    <rPh sb="2" eb="7">
      <t>シアイメイコウ</t>
    </rPh>
    <rPh sb="12" eb="13">
      <t>ヒョウ</t>
    </rPh>
    <rPh sb="15" eb="17">
      <t>シアイ</t>
    </rPh>
    <rPh sb="20" eb="22">
      <t>カイシ</t>
    </rPh>
    <rPh sb="24" eb="26">
      <t>フンマエ</t>
    </rPh>
    <rPh sb="29" eb="31">
      <t>ホンブ</t>
    </rPh>
    <rPh sb="32" eb="34">
      <t>テイシュツ</t>
    </rPh>
    <rPh sb="41" eb="42">
      <t>サイ</t>
    </rPh>
    <rPh sb="43" eb="44">
      <t>ダイ1ピリオド</t>
    </rPh>
    <rPh sb="50" eb="51">
      <t>ダイ</t>
    </rPh>
    <rPh sb="57" eb="61">
      <t>シュツジョウセンシュ</t>
    </rPh>
    <rPh sb="65" eb="66">
      <t>ツ</t>
    </rPh>
    <rPh sb="100" eb="102">
      <t>ヘンコウ</t>
    </rPh>
    <phoneticPr fontId="3"/>
  </si>
  <si>
    <t>1)</t>
  </si>
  <si>
    <t>試合時間</t>
  </si>
  <si>
    <t>①</t>
  </si>
  <si>
    <t>　１２分×３ピリオドとする。（第３ピリオドのスタート時は第１ピリオドのエンドと同じで、中間点でエンドを替える）</t>
    <phoneticPr fontId="3"/>
  </si>
  <si>
    <t>②</t>
  </si>
  <si>
    <t>　ピリオド間のインターバルは、第1ピリオドと第２ピリオドは１分、第２ピリオドと第３ピリオドは５分とする。</t>
    <phoneticPr fontId="3"/>
  </si>
  <si>
    <t>2)</t>
  </si>
  <si>
    <t>選手の交代方法</t>
  </si>
  <si>
    <t>競技者の数は、常に８人（うち１人はＧＫ）とする。</t>
  </si>
  <si>
    <t>第１ピリオド、第２ピリオドは選手を総替えし、第３ピリオドは自由とする。</t>
  </si>
  <si>
    <t>③</t>
  </si>
  <si>
    <t>第１ピリオドの競技者は、第２ピリオドに出場出来ない。</t>
    <phoneticPr fontId="3"/>
  </si>
  <si>
    <t>④</t>
  </si>
  <si>
    <t xml:space="preserve">事故・怪我等で出場困難な競技者または退場者が発生した時には、その交代要員（１人または２人）から出場することとし、その交代要員の人数を超えた場合と第２ピリオドに出場していない選手全てが第１ピリオドの競技者だった場合のみ、両ピリオドに出場することを認める。
</t>
    <phoneticPr fontId="3"/>
  </si>
  <si>
    <t>⑤</t>
    <phoneticPr fontId="3"/>
  </si>
  <si>
    <t>ピリオド内では交代して退いた選手が、再び出場することは出来ない。</t>
    <phoneticPr fontId="3"/>
  </si>
  <si>
    <t>審判</t>
    <rPh sb="0" eb="2">
      <t>シンパン</t>
    </rPh>
    <phoneticPr fontId="3"/>
  </si>
  <si>
    <t>◇参加チームの相互審判で行う。</t>
    <rPh sb="1" eb="3">
      <t>サンカ</t>
    </rPh>
    <rPh sb="7" eb="11">
      <t>ソウゴシンパン</t>
    </rPh>
    <rPh sb="12" eb="13">
      <t>オコナ</t>
    </rPh>
    <phoneticPr fontId="3"/>
  </si>
  <si>
    <t>◇準決勝より大会当番地区が担当する。</t>
    <rPh sb="1" eb="4">
      <t>ジュンケッショウ</t>
    </rPh>
    <rPh sb="6" eb="12">
      <t>タイカイタントウチク</t>
    </rPh>
    <rPh sb="13" eb="15">
      <t>タントウ</t>
    </rPh>
    <phoneticPr fontId="3"/>
  </si>
  <si>
    <t>◇準決勝、３位決定戦、決勝の審判には４種委員会より謝金を支払う。</t>
    <rPh sb="1" eb="4">
      <t>ジュンケッショウ</t>
    </rPh>
    <rPh sb="6" eb="7">
      <t>イ</t>
    </rPh>
    <rPh sb="7" eb="10">
      <t>ケッテイセン</t>
    </rPh>
    <rPh sb="11" eb="13">
      <t>ケッショウ</t>
    </rPh>
    <rPh sb="14" eb="16">
      <t>シンパン</t>
    </rPh>
    <rPh sb="19" eb="20">
      <t>シュ</t>
    </rPh>
    <rPh sb="20" eb="23">
      <t>イインカイ</t>
    </rPh>
    <phoneticPr fontId="3"/>
  </si>
  <si>
    <t>兵庫県大会出場権</t>
    <rPh sb="0" eb="3">
      <t>ヒョウゴケン</t>
    </rPh>
    <rPh sb="3" eb="5">
      <t>タイカイ</t>
    </rPh>
    <rPh sb="5" eb="8">
      <t>シュツジョウケン</t>
    </rPh>
    <phoneticPr fontId="3"/>
  </si>
  <si>
    <t>　　　ただし、何らかの理由により出場が出来ない場合は、順次繰り上がって出場する。</t>
    <rPh sb="7" eb="8">
      <t>ナン</t>
    </rPh>
    <rPh sb="11" eb="13">
      <t>リユウ</t>
    </rPh>
    <rPh sb="16" eb="18">
      <t>シュツジョウ</t>
    </rPh>
    <rPh sb="19" eb="21">
      <t>デキ</t>
    </rPh>
    <rPh sb="23" eb="25">
      <t>バアイ</t>
    </rPh>
    <rPh sb="27" eb="29">
      <t>ジュンジ</t>
    </rPh>
    <rPh sb="29" eb="30">
      <t>ク</t>
    </rPh>
    <rPh sb="31" eb="32">
      <t>ア</t>
    </rPh>
    <rPh sb="35" eb="37">
      <t>シュツジョウ</t>
    </rPh>
    <phoneticPr fontId="8"/>
  </si>
  <si>
    <t>◇兵庫県大会の出場権を得たチームがフェアプレー精神から代表としてふさわしくない</t>
    <rPh sb="1" eb="4">
      <t>ヒョウゴケン</t>
    </rPh>
    <rPh sb="4" eb="6">
      <t>タイカイ</t>
    </rPh>
    <rPh sb="7" eb="10">
      <t>シュツジョウケン</t>
    </rPh>
    <rPh sb="11" eb="12">
      <t>エ</t>
    </rPh>
    <rPh sb="23" eb="25">
      <t>セイシン</t>
    </rPh>
    <rPh sb="27" eb="29">
      <t>ダイヒョウ</t>
    </rPh>
    <phoneticPr fontId="3"/>
  </si>
  <si>
    <t>　 行為があった場合はフェアプレー委員会で協議し判断する。</t>
    <rPh sb="2" eb="4">
      <t>コウイ</t>
    </rPh>
    <rPh sb="8" eb="10">
      <t>バアイ</t>
    </rPh>
    <rPh sb="17" eb="20">
      <t>イインカイ</t>
    </rPh>
    <rPh sb="21" eb="23">
      <t>キョウギ</t>
    </rPh>
    <rPh sb="24" eb="26">
      <t>ハンダン</t>
    </rPh>
    <phoneticPr fontId="3"/>
  </si>
  <si>
    <t>大会参加費</t>
    <rPh sb="0" eb="2">
      <t>タイカイ</t>
    </rPh>
    <rPh sb="2" eb="5">
      <t>サンカヒ</t>
    </rPh>
    <phoneticPr fontId="3"/>
  </si>
  <si>
    <t>◇３０００円を大会本部にて徴収します。</t>
    <rPh sb="5" eb="6">
      <t>エン</t>
    </rPh>
    <rPh sb="7" eb="11">
      <t>タイカイホンブ</t>
    </rPh>
    <rPh sb="13" eb="15">
      <t>チョウシュウ</t>
    </rPh>
    <phoneticPr fontId="3"/>
  </si>
  <si>
    <t>◇決勝リーグ・フレンドリーリーグを行う。</t>
    <rPh sb="1" eb="3">
      <t>ケッショウ</t>
    </rPh>
    <rPh sb="17" eb="18">
      <t>オコナ</t>
    </rPh>
    <phoneticPr fontId="3"/>
  </si>
  <si>
    <t xml:space="preserve">  ◇決勝リーグは、前後半３分間の延長戦を行う。なおも同点の場合、３人のＰＫ戦を行う。
     延長のメンバーは、第３ピリオドのメンバーとする。</t>
    <rPh sb="27" eb="29">
      <t>ドウテン</t>
    </rPh>
    <rPh sb="30" eb="32">
      <t>バアイ</t>
    </rPh>
    <rPh sb="34" eb="35">
      <t>ニン</t>
    </rPh>
    <rPh sb="38" eb="39">
      <t>セン</t>
    </rPh>
    <rPh sb="40" eb="41">
      <t>オコナ</t>
    </rPh>
    <rPh sb="49" eb="51">
      <t>エンチョウ</t>
    </rPh>
    <rPh sb="58" eb="59">
      <t xml:space="preserve">ダイ </t>
    </rPh>
    <phoneticPr fontId="3"/>
  </si>
  <si>
    <t>◇優勝チームに兵庫県大会の出場権を付与する。</t>
    <rPh sb="1" eb="3">
      <t>ユウショウ</t>
    </rPh>
    <rPh sb="7" eb="10">
      <t>ヒョウゴケン</t>
    </rPh>
    <rPh sb="10" eb="12">
      <t>タイカイ</t>
    </rPh>
    <rPh sb="13" eb="16">
      <t>シュツジョウケン</t>
    </rPh>
    <rPh sb="17" eb="19">
      <t>フヨ</t>
    </rPh>
    <phoneticPr fontId="3"/>
  </si>
  <si>
    <t>◇６チームで総当たりのリーグ戦を行う。</t>
    <rPh sb="6" eb="8">
      <t>ソウアタリ</t>
    </rPh>
    <rPh sb="14" eb="15">
      <t>セン</t>
    </rPh>
    <rPh sb="16" eb="17">
      <t>オコナ</t>
    </rPh>
    <phoneticPr fontId="3"/>
  </si>
  <si>
    <t>大会方法</t>
    <rPh sb="0" eb="2">
      <t>タイカイ</t>
    </rPh>
    <rPh sb="2" eb="4">
      <t>ホウ</t>
    </rPh>
    <phoneticPr fontId="3"/>
  </si>
  <si>
    <t>チビリンピック２０２０ｉｎ兵庫大会 北播磨予選日程</t>
    <rPh sb="23" eb="25">
      <t>ニッテイ</t>
    </rPh>
    <phoneticPr fontId="3"/>
  </si>
  <si>
    <t>会場</t>
    <rPh sb="0" eb="2">
      <t>カイジョウ</t>
    </rPh>
    <phoneticPr fontId="3"/>
  </si>
  <si>
    <t>試合順</t>
    <rPh sb="0" eb="2">
      <t>シアイ</t>
    </rPh>
    <rPh sb="2" eb="3">
      <t>ジュン</t>
    </rPh>
    <phoneticPr fontId="3"/>
  </si>
  <si>
    <t>試合時間</t>
    <rPh sb="0" eb="2">
      <t>シアイ</t>
    </rPh>
    <rPh sb="2" eb="4">
      <t>ジカン</t>
    </rPh>
    <phoneticPr fontId="3"/>
  </si>
  <si>
    <t>№</t>
    <phoneticPr fontId="3"/>
  </si>
  <si>
    <t>対戦カード</t>
    <rPh sb="0" eb="2">
      <t>タイセン</t>
    </rPh>
    <phoneticPr fontId="3"/>
  </si>
  <si>
    <t>主審</t>
    <rPh sb="0" eb="2">
      <t>シュシン</t>
    </rPh>
    <phoneticPr fontId="3"/>
  </si>
  <si>
    <t>補助審</t>
    <rPh sb="0" eb="2">
      <t>ホジョ</t>
    </rPh>
    <rPh sb="2" eb="3">
      <t>シン</t>
    </rPh>
    <phoneticPr fontId="3"/>
  </si>
  <si>
    <t>―</t>
  </si>
  <si>
    <t>北播衛生グラウンド　北ピッチ（建物側）</t>
    <rPh sb="0" eb="4">
      <t>ホクバn</t>
    </rPh>
    <rPh sb="10" eb="11">
      <t xml:space="preserve">キタ </t>
    </rPh>
    <phoneticPr fontId="3"/>
  </si>
  <si>
    <t>北播衛生グラウンド　南ピッチ（川側）</t>
    <rPh sb="0" eb="4">
      <t>ホクバn</t>
    </rPh>
    <rPh sb="10" eb="11">
      <t>ミナミ</t>
    </rPh>
    <rPh sb="15" eb="16">
      <t xml:space="preserve">カワ </t>
    </rPh>
    <phoneticPr fontId="3"/>
  </si>
  <si>
    <t>社ＦＣＪｒ</t>
    <phoneticPr fontId="3"/>
  </si>
  <si>
    <t>加美ＦＣＪｒ</t>
    <rPh sb="0" eb="2">
      <t xml:space="preserve">カミ </t>
    </rPh>
    <phoneticPr fontId="3"/>
  </si>
  <si>
    <t>加西ＦＣＢ</t>
    <rPh sb="0" eb="1">
      <t>カサイ</t>
    </rPh>
    <phoneticPr fontId="3"/>
  </si>
  <si>
    <t>ジンガ三木ＳＣ</t>
    <phoneticPr fontId="3"/>
  </si>
  <si>
    <t>旭ＦＣＪｒ</t>
    <rPh sb="0" eb="1">
      <t>アサヒ</t>
    </rPh>
    <phoneticPr fontId="3"/>
  </si>
  <si>
    <t>加西ＦＣＡ</t>
    <phoneticPr fontId="3"/>
  </si>
  <si>
    <t>加西ＦＣＢ</t>
    <rPh sb="0" eb="2">
      <t>カサイ</t>
    </rPh>
    <phoneticPr fontId="3"/>
  </si>
  <si>
    <t>加西ＦＣＡ</t>
    <rPh sb="0" eb="2">
      <t>カサイ</t>
    </rPh>
    <phoneticPr fontId="3"/>
  </si>
  <si>
    <t>勝</t>
    <rPh sb="0" eb="1">
      <t>カ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</si>
  <si>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</si>
  <si>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</si>
  <si>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</si>
  <si>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差</t>
    <rPh sb="0" eb="1">
      <t>サ</t>
    </rPh>
    <phoneticPr fontId="3"/>
  </si>
  <si>
    <t>順位</t>
    <rPh sb="0" eb="2">
      <t>ジュンイ</t>
    </rPh>
    <phoneticPr fontId="3"/>
  </si>
  <si>
    <t>社ＦＣＪｒ</t>
    <rPh sb="0" eb="1">
      <t>ヤシロ</t>
    </rPh>
    <phoneticPr fontId="3"/>
  </si>
  <si>
    <t>PK勝</t>
    <rPh sb="2" eb="3">
      <t>カティ</t>
    </rPh>
    <phoneticPr fontId="3"/>
  </si>
  <si>
    <t>PK負</t>
    <rPh sb="2" eb="3">
      <t>マケ</t>
    </rPh>
    <phoneticPr fontId="3"/>
  </si>
  <si>
    <t>負</t>
    <rPh sb="0" eb="1">
      <t>マケ</t>
    </rPh>
    <phoneticPr fontId="3"/>
  </si>
  <si>
    <t>優　勝</t>
    <rPh sb="0" eb="3">
      <t>ユウショウ</t>
    </rPh>
    <phoneticPr fontId="3"/>
  </si>
  <si>
    <t>準優勝</t>
    <rPh sb="0" eb="3">
      <t>ジュn</t>
    </rPh>
    <phoneticPr fontId="3"/>
  </si>
  <si>
    <t>第３位</t>
    <rPh sb="0" eb="1">
      <t>ダイ3</t>
    </rPh>
    <phoneticPr fontId="3"/>
  </si>
  <si>
    <t>第４位</t>
    <phoneticPr fontId="3"/>
  </si>
  <si>
    <t>第５位</t>
    <rPh sb="0" eb="1">
      <t>ダイ3</t>
    </rPh>
    <phoneticPr fontId="3"/>
  </si>
  <si>
    <t>第６位</t>
  </si>
  <si>
    <t>チビリンピック２０２０ｉｎ兵庫大会 北播磨予選　星取表</t>
    <rPh sb="24" eb="27">
      <t>ホシト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</si>
</sst>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yyyy&quot;年&quot;m&quot;月&quot;d&quot;日&quot;\(aaa\)"/>
  </numFmts>
  <fonts count="27">
    <font>
      <sz val="11"/>
      <name val="ＭＳ Ｐゴシック"/>
      <family val="3"/>
      <charset val="128"/>
    </font>
    <font>
      <sz val="12"/>
      <color rgb="FFFF0000"/>
      <name val="游ゴシック"/>
      <family val="2"/>
      <charset val="128"/>
      <scheme val="minor"/>
    </font>
    <font>
      <b/>
      <sz val="14"/>
      <name val="ＤＦPOP体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Century"/>
      <family val="1"/>
    </font>
    <font>
      <sz val="6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P創英角ｺﾞｼｯｸUB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HGS創英角ｺﾞｼｯｸUB"/>
      <family val="2"/>
      <charset val="128"/>
    </font>
    <font>
      <sz val="10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10" fillId="0" borderId="0"/>
    <xf numFmtId="0" fontId="25" fillId="0" borderId="0">
      <alignment vertical="center"/>
    </xf>
  </cellStyleXfs>
  <cellXfs count="137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20" fontId="11" fillId="0" borderId="6" xfId="0" applyNumberFormat="1" applyFont="1" applyBorder="1" applyAlignment="1">
      <alignment vertical="center"/>
    </xf>
    <xf numFmtId="20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distributed"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20" fontId="11" fillId="0" borderId="13" xfId="0" applyNumberFormat="1" applyFont="1" applyBorder="1" applyAlignment="1">
      <alignment vertical="center"/>
    </xf>
    <xf numFmtId="20" fontId="11" fillId="0" borderId="14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20" fontId="11" fillId="0" borderId="1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shrinkToFit="1"/>
    </xf>
    <xf numFmtId="20" fontId="11" fillId="0" borderId="16" xfId="0" applyNumberFormat="1" applyFont="1" applyBorder="1" applyAlignment="1">
      <alignment vertical="center"/>
    </xf>
    <xf numFmtId="20" fontId="11" fillId="0" borderId="1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 shrinkToFit="1"/>
    </xf>
    <xf numFmtId="1" fontId="17" fillId="0" borderId="17" xfId="0" applyNumberFormat="1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 shrinkToFit="1"/>
    </xf>
    <xf numFmtId="1" fontId="18" fillId="0" borderId="17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1" fontId="18" fillId="0" borderId="14" xfId="0" applyNumberFormat="1" applyFont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 shrinkToFit="1"/>
    </xf>
    <xf numFmtId="49" fontId="11" fillId="0" borderId="5" xfId="0" applyNumberFormat="1" applyFont="1" applyBorder="1" applyAlignment="1">
      <alignment horizontal="center" vertical="center" shrinkToFit="1"/>
    </xf>
    <xf numFmtId="1" fontId="17" fillId="0" borderId="17" xfId="0" applyNumberFormat="1" applyFont="1" applyBorder="1" applyAlignment="1">
      <alignment horizontal="distributed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distributed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1" fontId="17" fillId="0" borderId="14" xfId="0" applyNumberFormat="1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20" fontId="11" fillId="0" borderId="18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distributed" vertical="center" shrinkToFit="1"/>
    </xf>
    <xf numFmtId="20" fontId="11" fillId="0" borderId="15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distributed" vertical="center" shrinkToFit="1"/>
    </xf>
    <xf numFmtId="1" fontId="14" fillId="0" borderId="19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20" fontId="11" fillId="0" borderId="0" xfId="0" applyNumberFormat="1" applyFont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 shrinkToFit="1"/>
    </xf>
    <xf numFmtId="20" fontId="11" fillId="0" borderId="0" xfId="0" applyNumberFormat="1" applyFont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0" xfId="0" applyAlignment="1">
      <alignment shrinkToFit="1"/>
    </xf>
    <xf numFmtId="0" fontId="19" fillId="0" borderId="0" xfId="0" applyFont="1" applyAlignment="1">
      <alignment horizontal="center"/>
    </xf>
    <xf numFmtId="0" fontId="23" fillId="0" borderId="0" xfId="1" applyFont="1" applyAlignment="1">
      <alignment horizontal="left" vertical="center"/>
    </xf>
    <xf numFmtId="49" fontId="24" fillId="0" borderId="0" xfId="1" applyNumberFormat="1" applyFont="1" applyAlignment="1">
      <alignment horizontal="center" vertical="center" shrinkToFit="1"/>
    </xf>
    <xf numFmtId="0" fontId="25" fillId="0" borderId="0" xfId="2">
      <alignment vertical="center"/>
    </xf>
    <xf numFmtId="0" fontId="21" fillId="0" borderId="0" xfId="2" applyFont="1">
      <alignment vertical="center"/>
    </xf>
    <xf numFmtId="0" fontId="25" fillId="0" borderId="20" xfId="2" applyBorder="1" applyAlignment="1">
      <alignment horizontal="center" vertical="center" shrinkToFit="1"/>
    </xf>
    <xf numFmtId="0" fontId="25" fillId="0" borderId="21" xfId="2" applyBorder="1" applyAlignment="1">
      <alignment horizontal="center" vertical="center" shrinkToFit="1"/>
    </xf>
    <xf numFmtId="0" fontId="25" fillId="0" borderId="22" xfId="2" applyBorder="1" applyAlignment="1">
      <alignment horizontal="center" vertical="center" shrinkToFit="1"/>
    </xf>
    <xf numFmtId="0" fontId="20" fillId="0" borderId="23" xfId="2" applyFont="1" applyBorder="1" applyAlignment="1">
      <alignment horizontal="center" vertical="center" shrinkToFit="1"/>
    </xf>
    <xf numFmtId="0" fontId="20" fillId="0" borderId="22" xfId="2" applyFont="1" applyBorder="1" applyAlignment="1">
      <alignment horizontal="center" vertical="center" shrinkToFit="1"/>
    </xf>
    <xf numFmtId="0" fontId="20" fillId="0" borderId="20" xfId="2" applyFont="1" applyBorder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22" fillId="0" borderId="0" xfId="2" applyFont="1" applyAlignment="1">
      <alignment horizontal="center" vertical="center" shrinkToFit="1"/>
    </xf>
    <xf numFmtId="0" fontId="22" fillId="0" borderId="0" xfId="2" applyFont="1" applyAlignment="1">
      <alignment horizontal="center" vertical="center" shrinkToFit="1"/>
    </xf>
    <xf numFmtId="0" fontId="25" fillId="0" borderId="23" xfId="2" applyBorder="1" applyAlignment="1">
      <alignment horizontal="center" vertical="center" shrinkToFit="1"/>
    </xf>
    <xf numFmtId="0" fontId="25" fillId="0" borderId="13" xfId="2" applyBorder="1" applyAlignment="1">
      <alignment horizontal="center" vertical="center" shrinkToFit="1"/>
    </xf>
    <xf numFmtId="0" fontId="25" fillId="0" borderId="14" xfId="2" applyBorder="1" applyAlignment="1">
      <alignment horizontal="center" vertical="center" shrinkToFit="1"/>
    </xf>
    <xf numFmtId="0" fontId="25" fillId="0" borderId="15" xfId="2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12" xfId="2" applyFont="1" applyBorder="1" applyAlignment="1">
      <alignment vertical="center" shrinkToFit="1"/>
    </xf>
    <xf numFmtId="0" fontId="21" fillId="0" borderId="0" xfId="2" applyFont="1" applyAlignment="1">
      <alignment vertical="center" shrinkToFit="1"/>
    </xf>
    <xf numFmtId="0" fontId="25" fillId="0" borderId="0" xfId="2" applyAlignment="1">
      <alignment horizontal="center" vertical="center"/>
    </xf>
    <xf numFmtId="0" fontId="25" fillId="0" borderId="0" xfId="2" applyAlignment="1">
      <alignment horizontal="center" vertical="center" shrinkToFit="1"/>
    </xf>
    <xf numFmtId="0" fontId="10" fillId="0" borderId="24" xfId="2" applyFont="1" applyBorder="1" applyAlignment="1">
      <alignment horizontal="center" vertical="center" shrinkToFit="1"/>
    </xf>
    <xf numFmtId="0" fontId="10" fillId="0" borderId="21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3" xfId="2" applyFont="1" applyBorder="1" applyAlignment="1">
      <alignment horizontal="center" vertical="center" shrinkToFit="1"/>
    </xf>
    <xf numFmtId="0" fontId="21" fillId="0" borderId="20" xfId="2" applyFont="1" applyBorder="1" applyAlignment="1">
      <alignment horizontal="center" vertical="center" shrinkToFit="1"/>
    </xf>
    <xf numFmtId="0" fontId="25" fillId="0" borderId="0" xfId="2" applyAlignment="1">
      <alignment vertical="center" shrinkToFit="1"/>
    </xf>
    <xf numFmtId="0" fontId="25" fillId="0" borderId="12" xfId="2" applyBorder="1" applyAlignment="1">
      <alignment vertical="center" shrinkToFit="1"/>
    </xf>
    <xf numFmtId="49" fontId="21" fillId="0" borderId="0" xfId="2" applyNumberFormat="1" applyFont="1">
      <alignment vertical="center"/>
    </xf>
    <xf numFmtId="0" fontId="25" fillId="0" borderId="0" xfId="2" applyAlignment="1">
      <alignment horizontal="center" vertical="center"/>
    </xf>
    <xf numFmtId="0" fontId="25" fillId="0" borderId="21" xfId="2" applyBorder="1" applyAlignment="1">
      <alignment vertical="center" shrinkToFit="1"/>
    </xf>
    <xf numFmtId="1" fontId="25" fillId="0" borderId="22" xfId="2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" fontId="26" fillId="0" borderId="20" xfId="2" applyNumberFormat="1" applyFont="1" applyBorder="1" applyAlignment="1">
      <alignment horizontal="center" vertical="center" shrinkToFit="1"/>
    </xf>
    <xf numFmtId="1" fontId="26" fillId="0" borderId="21" xfId="2" applyNumberFormat="1" applyFont="1" applyBorder="1" applyAlignment="1">
      <alignment horizontal="center" vertical="center" shrinkToFit="1"/>
    </xf>
    <xf numFmtId="1" fontId="26" fillId="0" borderId="23" xfId="2" applyNumberFormat="1" applyFont="1" applyBorder="1" applyAlignment="1">
      <alignment horizontal="center" vertical="center" shrinkToFit="1"/>
    </xf>
    <xf numFmtId="1" fontId="26" fillId="0" borderId="22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2" xr:uid="{91A7F540-30B0-8D4A-8AE2-C7E722148B68}"/>
    <cellStyle name="標準 2 3" xfId="1" xr:uid="{AFE4B90C-ED94-2B49-8E03-1944961E5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20321</xdr:colOff>
      <xdr:row>4</xdr:row>
      <xdr:rowOff>91441</xdr:rowOff>
    </xdr:from>
    <xdr:ext cx="441960" cy="279544"/>
    <xdr:pic>
      <xdr:nvPicPr>
        <xdr:cNvPr id="11" name="図 10">
          <a:extLst>
            <a:ext uri="{FF2B5EF4-FFF2-40B4-BE49-F238E27FC236}">
              <a16:creationId xmlns:a16="http://schemas.microsoft.com/office/drawing/2014/main" id="{8399D95D-00C9-5B4F-81A2-2222B30C7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721" y="1488441"/>
          <a:ext cx="441960" cy="279544"/>
        </a:xfrm>
        <a:prstGeom prst="rect">
          <a:avLst/>
        </a:prstGeom>
      </xdr:spPr>
    </xdr:pic>
    <xdr:clientData/>
  </xdr:oneCellAnchor>
  <xdr:oneCellAnchor>
    <xdr:from>
      <xdr:col>28</xdr:col>
      <xdr:colOff>7621</xdr:colOff>
      <xdr:row>8</xdr:row>
      <xdr:rowOff>91441</xdr:rowOff>
    </xdr:from>
    <xdr:ext cx="441960" cy="279544"/>
    <xdr:pic>
      <xdr:nvPicPr>
        <xdr:cNvPr id="12" name="図 11">
          <a:extLst>
            <a:ext uri="{FF2B5EF4-FFF2-40B4-BE49-F238E27FC236}">
              <a16:creationId xmlns:a16="http://schemas.microsoft.com/office/drawing/2014/main" id="{C4E776A4-A902-464D-BAF5-28BA5AFA2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1021" y="3114041"/>
          <a:ext cx="441960" cy="279544"/>
        </a:xfrm>
        <a:prstGeom prst="rect">
          <a:avLst/>
        </a:prstGeom>
      </xdr:spPr>
    </xdr:pic>
    <xdr:clientData/>
  </xdr:oneCellAnchor>
  <xdr:oneCellAnchor>
    <xdr:from>
      <xdr:col>33</xdr:col>
      <xdr:colOff>45721</xdr:colOff>
      <xdr:row>9</xdr:row>
      <xdr:rowOff>78741</xdr:rowOff>
    </xdr:from>
    <xdr:ext cx="441960" cy="279544"/>
    <xdr:pic>
      <xdr:nvPicPr>
        <xdr:cNvPr id="13" name="図 12">
          <a:extLst>
            <a:ext uri="{FF2B5EF4-FFF2-40B4-BE49-F238E27FC236}">
              <a16:creationId xmlns:a16="http://schemas.microsoft.com/office/drawing/2014/main" id="{59C089E4-D440-1B47-B4CA-A0A5777F0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1121" y="3507741"/>
          <a:ext cx="441960" cy="279544"/>
        </a:xfrm>
        <a:prstGeom prst="rect">
          <a:avLst/>
        </a:prstGeom>
      </xdr:spPr>
    </xdr:pic>
    <xdr:clientData/>
  </xdr:oneCellAnchor>
  <xdr:oneCellAnchor>
    <xdr:from>
      <xdr:col>23</xdr:col>
      <xdr:colOff>12700</xdr:colOff>
      <xdr:row>7</xdr:row>
      <xdr:rowOff>88900</xdr:rowOff>
    </xdr:from>
    <xdr:ext cx="441960" cy="279544"/>
    <xdr:pic>
      <xdr:nvPicPr>
        <xdr:cNvPr id="16" name="図 15">
          <a:extLst>
            <a:ext uri="{FF2B5EF4-FFF2-40B4-BE49-F238E27FC236}">
              <a16:creationId xmlns:a16="http://schemas.microsoft.com/office/drawing/2014/main" id="{A45ABC82-6ECE-1C43-87F9-02242CFAE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4100" y="2705100"/>
          <a:ext cx="441960" cy="279544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6</xdr:row>
      <xdr:rowOff>76200</xdr:rowOff>
    </xdr:from>
    <xdr:ext cx="441960" cy="279544"/>
    <xdr:pic>
      <xdr:nvPicPr>
        <xdr:cNvPr id="18" name="図 17">
          <a:extLst>
            <a:ext uri="{FF2B5EF4-FFF2-40B4-BE49-F238E27FC236}">
              <a16:creationId xmlns:a16="http://schemas.microsoft.com/office/drawing/2014/main" id="{6B8052F7-4FE4-BF47-87A7-EB98A8BA8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2286000"/>
          <a:ext cx="441960" cy="279544"/>
        </a:xfrm>
        <a:prstGeom prst="rect">
          <a:avLst/>
        </a:prstGeom>
      </xdr:spPr>
    </xdr:pic>
    <xdr:clientData/>
  </xdr:oneCellAnchor>
  <xdr:oneCellAnchor>
    <xdr:from>
      <xdr:col>12</xdr:col>
      <xdr:colOff>114300</xdr:colOff>
      <xdr:row>5</xdr:row>
      <xdr:rowOff>76200</xdr:rowOff>
    </xdr:from>
    <xdr:ext cx="441960" cy="279544"/>
    <xdr:pic>
      <xdr:nvPicPr>
        <xdr:cNvPr id="21" name="図 20">
          <a:extLst>
            <a:ext uri="{FF2B5EF4-FFF2-40B4-BE49-F238E27FC236}">
              <a16:creationId xmlns:a16="http://schemas.microsoft.com/office/drawing/2014/main" id="{22A237B4-56A3-C14F-B86B-95647457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1879600"/>
          <a:ext cx="441960" cy="2795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E5C9E-ECF8-834E-A313-030DA6287595}">
  <dimension ref="A1:K47"/>
  <sheetViews>
    <sheetView showGridLines="0" tabSelected="1" zoomScale="130" zoomScaleNormal="130" zoomScalePageLayoutView="130" workbookViewId="0">
      <selection activeCell="C5" sqref="C5"/>
    </sheetView>
  </sheetViews>
  <sheetFormatPr baseColWidth="10" defaultColWidth="9" defaultRowHeight="15"/>
  <cols>
    <col min="1" max="1" width="4.83203125" style="1" customWidth="1"/>
    <col min="2" max="10" width="9.1640625" style="1" customWidth="1"/>
    <col min="11" max="11" width="10.6640625" style="1" customWidth="1"/>
    <col min="12" max="16384" width="9" style="1"/>
  </cols>
  <sheetData>
    <row r="1" spans="1:11" ht="1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1" customHeight="1">
      <c r="A2" s="2"/>
    </row>
    <row r="3" spans="1:11" ht="20" customHeight="1">
      <c r="A3" s="3" t="s">
        <v>1</v>
      </c>
    </row>
    <row r="4" spans="1:11" ht="8" customHeight="1"/>
    <row r="5" spans="1:11" ht="20" customHeight="1">
      <c r="A5" s="4" t="s">
        <v>45</v>
      </c>
    </row>
    <row r="6" spans="1:11" ht="20" customHeight="1">
      <c r="A6" s="3" t="s">
        <v>44</v>
      </c>
    </row>
    <row r="7" spans="1:11" ht="20" customHeight="1">
      <c r="A7" s="3" t="s">
        <v>2</v>
      </c>
    </row>
    <row r="8" spans="1:11" ht="20" customHeight="1">
      <c r="A8" s="3" t="s">
        <v>3</v>
      </c>
    </row>
    <row r="9" spans="1:11" ht="20" hidden="1" customHeight="1">
      <c r="A9" s="3" t="s">
        <v>4</v>
      </c>
    </row>
    <row r="10" spans="1:11" ht="7" customHeight="1"/>
    <row r="11" spans="1:11" ht="20" hidden="1" customHeight="1">
      <c r="A11" s="4" t="s">
        <v>5</v>
      </c>
    </row>
    <row r="12" spans="1:11" ht="20" hidden="1" customHeight="1">
      <c r="A12" s="3" t="s">
        <v>41</v>
      </c>
    </row>
    <row r="13" spans="1:11" ht="20" hidden="1" customHeight="1">
      <c r="A13" s="3" t="s">
        <v>6</v>
      </c>
    </row>
    <row r="14" spans="1:11" ht="20" hidden="1" customHeight="1">
      <c r="A14" s="3" t="s">
        <v>7</v>
      </c>
    </row>
    <row r="15" spans="1:11" ht="41" hidden="1" customHeight="1">
      <c r="A15" s="17" t="s">
        <v>42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7" customHeight="1"/>
    <row r="17" spans="1:11" ht="20" customHeight="1">
      <c r="A17" s="15" t="s">
        <v>8</v>
      </c>
      <c r="B17" s="15"/>
      <c r="C17" s="15"/>
      <c r="D17" s="16"/>
      <c r="E17" s="16"/>
      <c r="F17" s="5"/>
    </row>
    <row r="18" spans="1:11" ht="20" customHeight="1">
      <c r="A18" s="6"/>
      <c r="B18" s="13" t="s">
        <v>9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20" customHeight="1">
      <c r="A19" s="6"/>
      <c r="B19" s="13" t="s">
        <v>10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23" customHeight="1">
      <c r="A20" s="6"/>
      <c r="B20" s="13" t="s">
        <v>11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 s="8" customFormat="1" ht="33" customHeight="1">
      <c r="A21" s="7"/>
      <c r="B21" s="18" t="s">
        <v>12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s="8" customFormat="1" ht="20" customHeight="1">
      <c r="A22" s="7"/>
      <c r="B22" s="18" t="s">
        <v>13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s="8" customFormat="1" ht="57" customHeight="1">
      <c r="A23" s="7"/>
      <c r="B23" s="19" t="s">
        <v>14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" customHeight="1">
      <c r="A25" s="6" t="s">
        <v>15</v>
      </c>
      <c r="B25" s="13" t="s">
        <v>16</v>
      </c>
      <c r="C25" s="13"/>
      <c r="D25" s="13"/>
      <c r="E25" s="13"/>
      <c r="F25" s="13"/>
      <c r="G25" s="9"/>
      <c r="H25" s="9"/>
      <c r="I25" s="9"/>
      <c r="J25" s="9"/>
      <c r="K25" s="9"/>
    </row>
    <row r="26" spans="1:11" ht="25" customHeight="1">
      <c r="A26" s="10" t="s">
        <v>17</v>
      </c>
      <c r="B26" s="13" t="s">
        <v>18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0" customHeight="1">
      <c r="A27" s="10" t="s">
        <v>19</v>
      </c>
      <c r="B27" s="13" t="s">
        <v>20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0" customHeight="1">
      <c r="A28" s="6" t="s">
        <v>21</v>
      </c>
      <c r="B28" s="13" t="s">
        <v>22</v>
      </c>
      <c r="C28" s="13"/>
      <c r="D28" s="13"/>
      <c r="E28" s="13"/>
      <c r="F28" s="13"/>
      <c r="G28" s="9"/>
      <c r="H28" s="9"/>
      <c r="I28" s="9"/>
      <c r="J28" s="9"/>
      <c r="K28" s="9"/>
    </row>
    <row r="29" spans="1:11" ht="20" customHeight="1">
      <c r="A29" s="10" t="s">
        <v>17</v>
      </c>
      <c r="B29" s="13" t="s">
        <v>23</v>
      </c>
      <c r="C29" s="13"/>
      <c r="D29" s="13"/>
      <c r="E29" s="13"/>
      <c r="F29" s="13"/>
      <c r="G29" s="13"/>
      <c r="H29" s="13"/>
      <c r="I29" s="13"/>
      <c r="J29" s="13"/>
    </row>
    <row r="30" spans="1:11" ht="20" customHeight="1">
      <c r="A30" s="10" t="s">
        <v>19</v>
      </c>
      <c r="B30" s="13" t="s">
        <v>24</v>
      </c>
      <c r="C30" s="13"/>
      <c r="D30" s="13"/>
      <c r="E30" s="13"/>
      <c r="F30" s="13"/>
      <c r="G30" s="13"/>
      <c r="H30" s="13"/>
      <c r="I30" s="13"/>
      <c r="J30" s="13"/>
    </row>
    <row r="31" spans="1:11" ht="20" customHeight="1">
      <c r="A31" s="10" t="s">
        <v>25</v>
      </c>
      <c r="B31" s="13" t="s">
        <v>26</v>
      </c>
      <c r="C31" s="13"/>
      <c r="D31" s="13"/>
      <c r="E31" s="13"/>
      <c r="F31" s="13"/>
      <c r="G31" s="13"/>
      <c r="H31" s="13"/>
      <c r="I31" s="13"/>
      <c r="J31" s="13"/>
    </row>
    <row r="32" spans="1:11" ht="52" customHeight="1">
      <c r="A32" s="11" t="s">
        <v>27</v>
      </c>
      <c r="B32" s="17" t="s">
        <v>28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20" customHeight="1">
      <c r="A33" s="11" t="s">
        <v>29</v>
      </c>
      <c r="B33" s="13" t="s">
        <v>30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7" customHeight="1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0" customHeight="1">
      <c r="A35" s="4" t="s">
        <v>31</v>
      </c>
    </row>
    <row r="36" spans="1:11" ht="20" customHeight="1">
      <c r="A36" s="3" t="s">
        <v>32</v>
      </c>
    </row>
    <row r="37" spans="1:11" ht="20" hidden="1" customHeight="1">
      <c r="A37" s="3" t="s">
        <v>33</v>
      </c>
    </row>
    <row r="38" spans="1:11" ht="20" hidden="1" customHeight="1">
      <c r="A38" s="3" t="s">
        <v>34</v>
      </c>
    </row>
    <row r="39" spans="1:11" ht="7" customHeight="1"/>
    <row r="40" spans="1:11" ht="20" customHeight="1">
      <c r="A40" s="4" t="s">
        <v>35</v>
      </c>
    </row>
    <row r="41" spans="1:11" s="8" customFormat="1" ht="20" customHeight="1">
      <c r="A41" s="12" t="s">
        <v>43</v>
      </c>
    </row>
    <row r="42" spans="1:11" ht="20" customHeight="1">
      <c r="A42" s="1" t="s">
        <v>36</v>
      </c>
    </row>
    <row r="43" spans="1:11" ht="20" customHeight="1">
      <c r="A43" s="3" t="s">
        <v>37</v>
      </c>
    </row>
    <row r="44" spans="1:11" ht="20" customHeight="1">
      <c r="A44" s="3" t="s">
        <v>38</v>
      </c>
    </row>
    <row r="45" spans="1:11" ht="7" customHeight="1"/>
    <row r="46" spans="1:11" ht="17">
      <c r="A46" s="4" t="s">
        <v>39</v>
      </c>
    </row>
    <row r="47" spans="1:11">
      <c r="A47" s="3" t="s">
        <v>40</v>
      </c>
    </row>
  </sheetData>
  <mergeCells count="20">
    <mergeCell ref="B33:K33"/>
    <mergeCell ref="B27:K27"/>
    <mergeCell ref="B28:F28"/>
    <mergeCell ref="B29:J29"/>
    <mergeCell ref="B30:J30"/>
    <mergeCell ref="B31:J31"/>
    <mergeCell ref="B32:K32"/>
    <mergeCell ref="B26:K26"/>
    <mergeCell ref="A1:K1"/>
    <mergeCell ref="A17:C17"/>
    <mergeCell ref="D17:E17"/>
    <mergeCell ref="B18:K18"/>
    <mergeCell ref="B19:K19"/>
    <mergeCell ref="B20:K20"/>
    <mergeCell ref="A15:K15"/>
    <mergeCell ref="B21:K21"/>
    <mergeCell ref="B22:K22"/>
    <mergeCell ref="B23:K23"/>
    <mergeCell ref="B25:D25"/>
    <mergeCell ref="E25:F25"/>
  </mergeCells>
  <phoneticPr fontId="3"/>
  <pageMargins left="0.59" right="0.41000000000000009" top="0.7831496062992126" bottom="0.25" header="0.51" footer="0.12000000000000001"/>
  <pageSetup paperSize="9" scale="83" orientation="portrait" copies="2"/>
  <headerFooter alignWithMargins="0"/>
  <rowBreaks count="1" manualBreakCount="1">
    <brk id="47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4784-BB7D-6A4A-BDF6-ABF9E3EC26AD}">
  <dimension ref="A1:AA78"/>
  <sheetViews>
    <sheetView showGridLines="0" zoomScale="150" zoomScaleNormal="150" workbookViewId="0">
      <selection sqref="A1:XFD1"/>
    </sheetView>
  </sheetViews>
  <sheetFormatPr baseColWidth="10" defaultColWidth="9" defaultRowHeight="14"/>
  <cols>
    <col min="1" max="1" width="4.83203125" style="20" customWidth="1"/>
    <col min="2" max="2" width="6.83203125" style="21" customWidth="1"/>
    <col min="3" max="3" width="1.5" style="21" customWidth="1"/>
    <col min="4" max="4" width="4.6640625" style="21" customWidth="1"/>
    <col min="5" max="5" width="1" style="21" customWidth="1"/>
    <col min="6" max="6" width="10.83203125" style="21" customWidth="1"/>
    <col min="7" max="7" width="2.83203125" style="21" customWidth="1"/>
    <col min="8" max="8" width="5.1640625" style="21" customWidth="1"/>
    <col min="9" max="9" width="2.83203125" style="21" customWidth="1"/>
    <col min="10" max="10" width="10.83203125" style="21" customWidth="1"/>
    <col min="11" max="11" width="0.83203125" style="21" customWidth="1"/>
    <col min="12" max="13" width="8.83203125" style="21" customWidth="1"/>
    <col min="14" max="14" width="2.1640625" style="21" customWidth="1"/>
    <col min="15" max="15" width="4.83203125" style="20" customWidth="1"/>
    <col min="16" max="16" width="6.83203125" style="21" customWidth="1"/>
    <col min="17" max="17" width="1.5" style="21" customWidth="1"/>
    <col min="18" max="18" width="4.6640625" style="21" customWidth="1"/>
    <col min="19" max="19" width="1" style="21" customWidth="1"/>
    <col min="20" max="20" width="10.83203125" style="21" customWidth="1"/>
    <col min="21" max="21" width="2.83203125" style="21" customWidth="1"/>
    <col min="22" max="22" width="5.1640625" style="21" customWidth="1"/>
    <col min="23" max="23" width="2.83203125" style="21" customWidth="1"/>
    <col min="24" max="24" width="10.83203125" style="21" customWidth="1"/>
    <col min="25" max="25" width="0.83203125" style="21" customWidth="1"/>
    <col min="26" max="27" width="8.83203125" style="21" customWidth="1"/>
    <col min="28" max="16384" width="9" style="21"/>
  </cols>
  <sheetData>
    <row r="1" spans="1:27" s="1" customFormat="1" ht="30" customHeight="1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6.5" customHeight="1"/>
    <row r="3" spans="1:27" ht="17">
      <c r="X3" s="22"/>
    </row>
    <row r="4" spans="1:27" ht="17">
      <c r="X4" s="23">
        <v>44142</v>
      </c>
      <c r="Y4" s="23"/>
      <c r="Z4" s="23"/>
      <c r="AA4" s="23"/>
    </row>
    <row r="5" spans="1:27" ht="4" customHeight="1">
      <c r="L5" s="20"/>
      <c r="M5" s="20"/>
      <c r="R5" s="24"/>
      <c r="Z5" s="20"/>
      <c r="AA5" s="20"/>
    </row>
    <row r="6" spans="1:27" s="27" customFormat="1" ht="15">
      <c r="A6" s="25" t="s">
        <v>47</v>
      </c>
      <c r="B6" s="26" t="s">
        <v>55</v>
      </c>
      <c r="O6" s="25" t="s">
        <v>47</v>
      </c>
      <c r="P6" s="26" t="s">
        <v>56</v>
      </c>
    </row>
    <row r="7" spans="1:27" ht="15" thickBot="1">
      <c r="A7" s="28" t="s">
        <v>48</v>
      </c>
      <c r="B7" s="29" t="s">
        <v>49</v>
      </c>
      <c r="C7" s="30"/>
      <c r="D7" s="31" t="s">
        <v>50</v>
      </c>
      <c r="E7" s="32"/>
      <c r="F7" s="33"/>
      <c r="G7" s="33"/>
      <c r="H7" s="34" t="s">
        <v>51</v>
      </c>
      <c r="I7" s="34"/>
      <c r="J7" s="33"/>
      <c r="K7" s="35"/>
      <c r="L7" s="36" t="s">
        <v>52</v>
      </c>
      <c r="M7" s="37" t="s">
        <v>53</v>
      </c>
      <c r="O7" s="28" t="s">
        <v>48</v>
      </c>
      <c r="P7" s="29" t="s">
        <v>49</v>
      </c>
      <c r="Q7" s="30"/>
      <c r="R7" s="31" t="s">
        <v>50</v>
      </c>
      <c r="S7" s="32"/>
      <c r="T7" s="33"/>
      <c r="U7" s="33"/>
      <c r="V7" s="34" t="s">
        <v>51</v>
      </c>
      <c r="W7" s="34"/>
      <c r="X7" s="33"/>
      <c r="Y7" s="35"/>
      <c r="Z7" s="36" t="s">
        <v>52</v>
      </c>
      <c r="AA7" s="37" t="s">
        <v>53</v>
      </c>
    </row>
    <row r="8" spans="1:27" ht="13" customHeight="1" thickTop="1">
      <c r="A8" s="38">
        <v>1</v>
      </c>
      <c r="B8" s="39">
        <v>0.41666666666666669</v>
      </c>
      <c r="C8" s="40"/>
      <c r="D8" s="41"/>
      <c r="E8" s="42"/>
      <c r="F8" s="43" t="s">
        <v>57</v>
      </c>
      <c r="G8" s="44"/>
      <c r="H8" s="45" t="s">
        <v>54</v>
      </c>
      <c r="I8" s="46"/>
      <c r="J8" s="43" t="s">
        <v>58</v>
      </c>
      <c r="K8" s="47"/>
      <c r="L8" s="48" t="str">
        <f>F10</f>
        <v>加西ＦＣＢ</v>
      </c>
      <c r="M8" s="48" t="str">
        <f>T8</f>
        <v>旭ＦＣＪｒ</v>
      </c>
      <c r="O8" s="38">
        <v>1</v>
      </c>
      <c r="P8" s="39">
        <v>0.41666666666666669</v>
      </c>
      <c r="Q8" s="40"/>
      <c r="R8" s="49"/>
      <c r="S8" s="42"/>
      <c r="T8" s="43" t="s">
        <v>61</v>
      </c>
      <c r="U8" s="44"/>
      <c r="V8" s="45" t="s">
        <v>54</v>
      </c>
      <c r="W8" s="46"/>
      <c r="X8" s="43" t="s">
        <v>64</v>
      </c>
      <c r="Y8" s="47"/>
      <c r="Z8" s="48" t="str">
        <f>J10</f>
        <v>ジンガ三木ＳＣ</v>
      </c>
      <c r="AA8" s="48" t="str">
        <f>F10</f>
        <v>加西ＦＣＢ</v>
      </c>
    </row>
    <row r="9" spans="1:27" ht="13" customHeight="1">
      <c r="A9" s="50"/>
      <c r="B9" s="51"/>
      <c r="C9" s="52"/>
      <c r="D9" s="53"/>
      <c r="E9" s="54"/>
      <c r="F9" s="55"/>
      <c r="G9" s="44"/>
      <c r="H9" s="46" t="str">
        <f>IF(G8="","",IF(G8&gt;I8,"",IF(G8&lt;I8,"","PK")))</f>
        <v/>
      </c>
      <c r="I9" s="46"/>
      <c r="J9" s="55"/>
      <c r="K9" s="56"/>
      <c r="L9" s="57"/>
      <c r="M9" s="57"/>
      <c r="O9" s="50"/>
      <c r="P9" s="51"/>
      <c r="Q9" s="52"/>
      <c r="R9" s="53"/>
      <c r="S9" s="54"/>
      <c r="T9" s="55"/>
      <c r="U9" s="44"/>
      <c r="V9" s="46" t="str">
        <f>IF(U8="","",IF(U8&gt;W8,"",IF(U8&lt;W8,"","PK")))</f>
        <v/>
      </c>
      <c r="W9" s="46"/>
      <c r="X9" s="55"/>
      <c r="Y9" s="56"/>
      <c r="Z9" s="57"/>
      <c r="AA9" s="57"/>
    </row>
    <row r="10" spans="1:27" ht="13" customHeight="1">
      <c r="A10" s="38">
        <v>2</v>
      </c>
      <c r="B10" s="58">
        <v>0.45833333333333331</v>
      </c>
      <c r="C10" s="59"/>
      <c r="D10" s="60"/>
      <c r="E10" s="61"/>
      <c r="F10" s="62" t="s">
        <v>63</v>
      </c>
      <c r="G10" s="63"/>
      <c r="H10" s="64" t="s">
        <v>54</v>
      </c>
      <c r="I10" s="65"/>
      <c r="J10" s="62" t="s">
        <v>60</v>
      </c>
      <c r="K10" s="66"/>
      <c r="L10" s="67" t="str">
        <f>F8</f>
        <v>社ＦＣＪｒ</v>
      </c>
      <c r="M10" s="67" t="str">
        <f>J8</f>
        <v>加美ＦＣＪｒ</v>
      </c>
      <c r="O10" s="38">
        <v>2</v>
      </c>
      <c r="P10" s="58">
        <v>0.45833333333333331</v>
      </c>
      <c r="Q10" s="59"/>
      <c r="R10" s="60"/>
      <c r="S10" s="61"/>
      <c r="T10" s="68"/>
      <c r="U10" s="63"/>
      <c r="V10" s="64" t="s">
        <v>54</v>
      </c>
      <c r="W10" s="65"/>
      <c r="X10" s="62"/>
      <c r="Y10" s="66"/>
      <c r="Z10" s="67"/>
      <c r="AA10" s="67"/>
    </row>
    <row r="11" spans="1:27" ht="13" customHeight="1">
      <c r="A11" s="50"/>
      <c r="B11" s="51"/>
      <c r="C11" s="52"/>
      <c r="D11" s="53"/>
      <c r="E11" s="69"/>
      <c r="F11" s="55"/>
      <c r="G11" s="70"/>
      <c r="H11" s="46" t="str">
        <f>IF(G10="","",IF(G10&gt;I10,"",IF(G10&lt;I10,"","PK")))</f>
        <v/>
      </c>
      <c r="I11" s="71"/>
      <c r="J11" s="55"/>
      <c r="K11" s="56"/>
      <c r="L11" s="57"/>
      <c r="M11" s="57"/>
      <c r="O11" s="50"/>
      <c r="P11" s="51"/>
      <c r="Q11" s="52"/>
      <c r="R11" s="53"/>
      <c r="S11" s="69"/>
      <c r="T11" s="72"/>
      <c r="U11" s="70"/>
      <c r="V11" s="46" t="str">
        <f>IF(U10="","",IF(U10&gt;W10,"",IF(U10&lt;W10,"","PK")))</f>
        <v/>
      </c>
      <c r="W11" s="71"/>
      <c r="X11" s="55"/>
      <c r="Y11" s="56"/>
      <c r="Z11" s="57"/>
      <c r="AA11" s="57"/>
    </row>
    <row r="12" spans="1:27" ht="13" customHeight="1">
      <c r="A12" s="38">
        <v>3</v>
      </c>
      <c r="B12" s="58">
        <v>0.52083333333333337</v>
      </c>
      <c r="C12" s="59"/>
      <c r="D12" s="73"/>
      <c r="E12" s="61"/>
      <c r="F12" s="62" t="str">
        <f>F8</f>
        <v>社ＦＣＪｒ</v>
      </c>
      <c r="G12" s="74"/>
      <c r="H12" s="64" t="s">
        <v>54</v>
      </c>
      <c r="I12" s="65"/>
      <c r="J12" s="62" t="str">
        <f>X8</f>
        <v>加西ＦＣＡ</v>
      </c>
      <c r="K12" s="66"/>
      <c r="L12" s="67" t="str">
        <f>F10</f>
        <v>加西ＦＣＢ</v>
      </c>
      <c r="M12" s="67" t="str">
        <f>J10</f>
        <v>ジンガ三木ＳＣ</v>
      </c>
      <c r="O12" s="38">
        <v>3</v>
      </c>
      <c r="P12" s="58">
        <v>0.52083333333333337</v>
      </c>
      <c r="Q12" s="59"/>
      <c r="R12" s="75"/>
      <c r="S12" s="61"/>
      <c r="T12" s="62" t="str">
        <f>J8</f>
        <v>加美ＦＣＪｒ</v>
      </c>
      <c r="U12" s="76"/>
      <c r="V12" s="77" t="s">
        <v>54</v>
      </c>
      <c r="W12" s="65"/>
      <c r="X12" s="62" t="str">
        <f>F10</f>
        <v>加西ＦＣＢ</v>
      </c>
      <c r="Y12" s="66"/>
      <c r="Z12" s="67" t="str">
        <f>T8</f>
        <v>旭ＦＣＪｒ</v>
      </c>
      <c r="AA12" s="67" t="str">
        <f>J10</f>
        <v>ジンガ三木ＳＣ</v>
      </c>
    </row>
    <row r="13" spans="1:27" ht="13" customHeight="1">
      <c r="A13" s="50"/>
      <c r="B13" s="51"/>
      <c r="C13" s="52"/>
      <c r="D13" s="53"/>
      <c r="E13" s="69"/>
      <c r="F13" s="55"/>
      <c r="G13" s="78"/>
      <c r="H13" s="46" t="str">
        <f>IF(G12="","",IF(G12&gt;I12,"",IF(G12&lt;I12,"","PK")))</f>
        <v/>
      </c>
      <c r="I13" s="71"/>
      <c r="J13" s="55"/>
      <c r="K13" s="56"/>
      <c r="L13" s="57"/>
      <c r="M13" s="57"/>
      <c r="O13" s="50"/>
      <c r="P13" s="51"/>
      <c r="Q13" s="52"/>
      <c r="R13" s="79"/>
      <c r="S13" s="69"/>
      <c r="T13" s="55"/>
      <c r="U13" s="80"/>
      <c r="V13" s="71" t="str">
        <f>IF(U12="","",IF(U12&gt;W12,"",IF(U12&lt;W12,"","PK")))</f>
        <v/>
      </c>
      <c r="W13" s="71"/>
      <c r="X13" s="55"/>
      <c r="Y13" s="56"/>
      <c r="Z13" s="57"/>
      <c r="AA13" s="57"/>
    </row>
    <row r="14" spans="1:27" ht="13" customHeight="1">
      <c r="A14" s="38">
        <v>4</v>
      </c>
      <c r="B14" s="58">
        <v>0.5625</v>
      </c>
      <c r="C14" s="59"/>
      <c r="D14" s="60"/>
      <c r="E14" s="61"/>
      <c r="F14" s="62" t="str">
        <f>J10</f>
        <v>ジンガ三木ＳＣ</v>
      </c>
      <c r="G14" s="76"/>
      <c r="H14" s="77" t="s">
        <v>54</v>
      </c>
      <c r="I14" s="65"/>
      <c r="J14" s="62" t="str">
        <f>T8</f>
        <v>旭ＦＣＪｒ</v>
      </c>
      <c r="K14" s="81"/>
      <c r="L14" s="67" t="str">
        <f>J8</f>
        <v>加美ＦＣＪｒ</v>
      </c>
      <c r="M14" s="67" t="str">
        <f>F8</f>
        <v>社ＦＣＪｒ</v>
      </c>
      <c r="N14" s="20"/>
      <c r="O14" s="38">
        <v>4</v>
      </c>
      <c r="P14" s="58">
        <v>0.5625</v>
      </c>
      <c r="Q14" s="59"/>
      <c r="R14" s="38"/>
      <c r="S14" s="61"/>
      <c r="T14" s="62"/>
      <c r="U14" s="76"/>
      <c r="V14" s="77" t="s">
        <v>54</v>
      </c>
      <c r="W14" s="65"/>
      <c r="X14" s="62"/>
      <c r="Y14" s="66"/>
      <c r="Z14" s="67"/>
      <c r="AA14" s="67"/>
    </row>
    <row r="15" spans="1:27" ht="13" customHeight="1">
      <c r="A15" s="50"/>
      <c r="B15" s="51"/>
      <c r="C15" s="52"/>
      <c r="D15" s="53"/>
      <c r="E15" s="69"/>
      <c r="F15" s="55"/>
      <c r="G15" s="80"/>
      <c r="H15" s="46" t="str">
        <f>IF(G14="","",IF(G14&gt;I14,"",IF(G14&lt;I14,"","PK")))</f>
        <v/>
      </c>
      <c r="I15" s="71"/>
      <c r="J15" s="55"/>
      <c r="K15" s="82"/>
      <c r="L15" s="57"/>
      <c r="M15" s="57"/>
      <c r="N15" s="20"/>
      <c r="O15" s="50"/>
      <c r="P15" s="51"/>
      <c r="Q15" s="52"/>
      <c r="R15" s="79"/>
      <c r="S15" s="69"/>
      <c r="T15" s="55"/>
      <c r="U15" s="80"/>
      <c r="V15" s="71" t="str">
        <f>IF(U14="","",IF(U14&gt;W14,"",IF(U14&lt;W14,"","PK")))</f>
        <v/>
      </c>
      <c r="W15" s="71"/>
      <c r="X15" s="55"/>
      <c r="Y15" s="56"/>
      <c r="Z15" s="57"/>
      <c r="AA15" s="57"/>
    </row>
    <row r="16" spans="1:27" ht="13" customHeight="1">
      <c r="A16" s="38">
        <v>5</v>
      </c>
      <c r="B16" s="58">
        <v>0.625</v>
      </c>
      <c r="C16" s="59"/>
      <c r="D16" s="73"/>
      <c r="E16" s="61"/>
      <c r="F16" s="62" t="str">
        <f>F8</f>
        <v>社ＦＣＪｒ</v>
      </c>
      <c r="G16" s="63"/>
      <c r="H16" s="77" t="s">
        <v>54</v>
      </c>
      <c r="I16" s="65"/>
      <c r="J16" s="62" t="str">
        <f>F10</f>
        <v>加西ＦＣＢ</v>
      </c>
      <c r="K16" s="81"/>
      <c r="L16" s="67" t="str">
        <f>J10</f>
        <v>ジンガ三木ＳＣ</v>
      </c>
      <c r="M16" s="67" t="str">
        <f>T8</f>
        <v>旭ＦＣＪｒ</v>
      </c>
      <c r="N16" s="20"/>
      <c r="O16" s="38">
        <v>5</v>
      </c>
      <c r="P16" s="58">
        <v>0.625</v>
      </c>
      <c r="Q16" s="59"/>
      <c r="R16" s="38"/>
      <c r="S16" s="61"/>
      <c r="T16" s="62" t="str">
        <f>J8</f>
        <v>加美ＦＣＪｒ</v>
      </c>
      <c r="U16" s="63"/>
      <c r="V16" s="77" t="s">
        <v>54</v>
      </c>
      <c r="W16" s="65"/>
      <c r="X16" s="62" t="str">
        <f>J10</f>
        <v>ジンガ三木ＳＣ</v>
      </c>
      <c r="Y16" s="81"/>
      <c r="Z16" s="67" t="str">
        <f>X8</f>
        <v>加西ＦＣＡ</v>
      </c>
      <c r="AA16" s="67" t="str">
        <f>F10</f>
        <v>加西ＦＣＢ</v>
      </c>
    </row>
    <row r="17" spans="1:27" ht="13" customHeight="1">
      <c r="A17" s="50"/>
      <c r="B17" s="51"/>
      <c r="C17" s="52"/>
      <c r="D17" s="53"/>
      <c r="E17" s="69"/>
      <c r="F17" s="55"/>
      <c r="G17" s="70"/>
      <c r="H17" s="71" t="str">
        <f>IF(G16="","",IF(G16&gt;I16,"",IF(G16&lt;I16,"","PK")))</f>
        <v/>
      </c>
      <c r="I17" s="71"/>
      <c r="J17" s="55"/>
      <c r="K17" s="82"/>
      <c r="L17" s="57"/>
      <c r="M17" s="57"/>
      <c r="N17" s="20"/>
      <c r="O17" s="50"/>
      <c r="P17" s="51"/>
      <c r="Q17" s="52"/>
      <c r="R17" s="79"/>
      <c r="S17" s="69"/>
      <c r="T17" s="55"/>
      <c r="U17" s="70"/>
      <c r="V17" s="71" t="str">
        <f>IF(U16="","",IF(U16&gt;W16,"",IF(U16&lt;W16,"","PK")))</f>
        <v/>
      </c>
      <c r="W17" s="71"/>
      <c r="X17" s="55"/>
      <c r="Y17" s="82"/>
      <c r="Z17" s="57"/>
      <c r="AA17" s="57"/>
    </row>
    <row r="18" spans="1:27" ht="13" customHeight="1">
      <c r="A18" s="38">
        <v>6</v>
      </c>
      <c r="B18" s="58"/>
      <c r="C18" s="83"/>
      <c r="D18" s="73"/>
      <c r="E18" s="61"/>
      <c r="F18" s="62"/>
      <c r="G18" s="63"/>
      <c r="H18" s="77" t="s">
        <v>54</v>
      </c>
      <c r="I18" s="65"/>
      <c r="J18" s="62"/>
      <c r="K18" s="81"/>
      <c r="L18" s="67"/>
      <c r="M18" s="67"/>
      <c r="O18" s="38">
        <v>6</v>
      </c>
      <c r="P18" s="58"/>
      <c r="Q18" s="59"/>
      <c r="R18" s="75"/>
      <c r="S18" s="61"/>
      <c r="T18" s="84"/>
      <c r="U18" s="63"/>
      <c r="V18" s="77" t="s">
        <v>54</v>
      </c>
      <c r="W18" s="65"/>
      <c r="X18" s="84"/>
      <c r="Y18" s="81"/>
      <c r="Z18" s="67"/>
      <c r="AA18" s="67"/>
    </row>
    <row r="19" spans="1:27" ht="13" customHeight="1">
      <c r="A19" s="50"/>
      <c r="B19" s="51"/>
      <c r="C19" s="85"/>
      <c r="D19" s="53"/>
      <c r="E19" s="69"/>
      <c r="F19" s="55"/>
      <c r="G19" s="70"/>
      <c r="H19" s="71" t="str">
        <f>IF(G18="","",IF(G18&gt;I18,"",IF(G18&lt;I18,"","PK")))</f>
        <v/>
      </c>
      <c r="I19" s="71"/>
      <c r="J19" s="55"/>
      <c r="K19" s="82"/>
      <c r="L19" s="57"/>
      <c r="M19" s="57"/>
      <c r="O19" s="50"/>
      <c r="P19" s="51"/>
      <c r="Q19" s="52"/>
      <c r="R19" s="79"/>
      <c r="S19" s="69"/>
      <c r="T19" s="86"/>
      <c r="U19" s="70"/>
      <c r="V19" s="71" t="str">
        <f>IF(U18="","",IF(U18&gt;W18,"",IF(U18&lt;W18,"","PK")))</f>
        <v/>
      </c>
      <c r="W19" s="71"/>
      <c r="X19" s="86"/>
      <c r="Y19" s="82"/>
      <c r="Z19" s="57"/>
      <c r="AA19" s="57"/>
    </row>
    <row r="20" spans="1:27" ht="10.25" hidden="1" customHeight="1">
      <c r="A20" s="38">
        <v>7</v>
      </c>
      <c r="B20" s="58"/>
      <c r="C20" s="83"/>
      <c r="D20" s="73"/>
      <c r="E20" s="61"/>
      <c r="F20" s="62"/>
      <c r="G20" s="63"/>
      <c r="H20" s="77" t="s">
        <v>54</v>
      </c>
      <c r="I20" s="65"/>
      <c r="J20" s="62"/>
      <c r="K20" s="81"/>
      <c r="L20" s="67"/>
      <c r="M20" s="67"/>
      <c r="O20" s="38">
        <v>7</v>
      </c>
      <c r="P20" s="58"/>
      <c r="Q20" s="59"/>
      <c r="R20" s="75"/>
      <c r="S20" s="61"/>
      <c r="T20" s="62"/>
      <c r="U20" s="63"/>
      <c r="V20" s="77" t="s">
        <v>54</v>
      </c>
      <c r="W20" s="65"/>
      <c r="X20" s="62"/>
      <c r="Y20" s="81"/>
      <c r="Z20" s="67"/>
      <c r="AA20" s="67"/>
    </row>
    <row r="21" spans="1:27" ht="10.25" hidden="1" customHeight="1">
      <c r="A21" s="50"/>
      <c r="B21" s="51"/>
      <c r="C21" s="85"/>
      <c r="D21" s="53"/>
      <c r="E21" s="69"/>
      <c r="F21" s="55"/>
      <c r="G21" s="70"/>
      <c r="H21" s="71" t="str">
        <f>IF(G20="","",IF(G20&gt;I20,"",IF(G20&lt;I20,"","PK")))</f>
        <v/>
      </c>
      <c r="I21" s="71"/>
      <c r="J21" s="55"/>
      <c r="K21" s="82"/>
      <c r="L21" s="57"/>
      <c r="M21" s="57"/>
      <c r="O21" s="50"/>
      <c r="P21" s="51"/>
      <c r="Q21" s="52"/>
      <c r="R21" s="79"/>
      <c r="S21" s="69"/>
      <c r="T21" s="55"/>
      <c r="U21" s="70"/>
      <c r="V21" s="71" t="str">
        <f>IF(U20="","",IF(U20&gt;W20,"",IF(U20&lt;W20,"","PK")))</f>
        <v/>
      </c>
      <c r="W21" s="71"/>
      <c r="X21" s="55"/>
      <c r="Y21" s="82"/>
      <c r="Z21" s="87"/>
      <c r="AA21" s="87"/>
    </row>
    <row r="22" spans="1:27" ht="20" customHeight="1">
      <c r="D22" s="24"/>
    </row>
    <row r="23" spans="1:27" ht="17">
      <c r="X23" s="22"/>
    </row>
    <row r="24" spans="1:27" ht="17">
      <c r="X24" s="23">
        <v>44143</v>
      </c>
      <c r="Y24" s="23"/>
      <c r="Z24" s="23"/>
      <c r="AA24" s="23"/>
    </row>
    <row r="25" spans="1:27" ht="7.25" customHeight="1"/>
    <row r="26" spans="1:27" s="27" customFormat="1" ht="15">
      <c r="A26" s="25" t="s">
        <v>47</v>
      </c>
      <c r="B26" s="26" t="s">
        <v>55</v>
      </c>
      <c r="O26" s="25" t="s">
        <v>47</v>
      </c>
      <c r="P26" s="26" t="s">
        <v>56</v>
      </c>
    </row>
    <row r="27" spans="1:27" ht="15" thickBot="1">
      <c r="A27" s="28" t="s">
        <v>48</v>
      </c>
      <c r="B27" s="29" t="s">
        <v>49</v>
      </c>
      <c r="C27" s="30"/>
      <c r="D27" s="31" t="s">
        <v>50</v>
      </c>
      <c r="E27" s="32"/>
      <c r="F27" s="33"/>
      <c r="G27" s="33"/>
      <c r="H27" s="34" t="s">
        <v>51</v>
      </c>
      <c r="I27" s="34"/>
      <c r="J27" s="33"/>
      <c r="K27" s="35"/>
      <c r="L27" s="36" t="s">
        <v>52</v>
      </c>
      <c r="M27" s="37" t="s">
        <v>53</v>
      </c>
      <c r="O27" s="28" t="s">
        <v>48</v>
      </c>
      <c r="P27" s="29" t="s">
        <v>49</v>
      </c>
      <c r="Q27" s="30"/>
      <c r="R27" s="31" t="s">
        <v>50</v>
      </c>
      <c r="S27" s="32"/>
      <c r="T27" s="33"/>
      <c r="U27" s="33"/>
      <c r="V27" s="34" t="s">
        <v>51</v>
      </c>
      <c r="W27" s="34"/>
      <c r="X27" s="33"/>
      <c r="Y27" s="35"/>
      <c r="Z27" s="36" t="s">
        <v>52</v>
      </c>
      <c r="AA27" s="37" t="s">
        <v>53</v>
      </c>
    </row>
    <row r="28" spans="1:27" ht="13" customHeight="1" thickTop="1">
      <c r="A28" s="88">
        <v>1</v>
      </c>
      <c r="B28" s="39">
        <v>0.41666666666666669</v>
      </c>
      <c r="C28" s="89"/>
      <c r="D28" s="41"/>
      <c r="E28" s="42"/>
      <c r="F28" s="43" t="str">
        <f>F10</f>
        <v>加西ＦＣＢ</v>
      </c>
      <c r="G28" s="44"/>
      <c r="H28" s="45" t="s">
        <v>54</v>
      </c>
      <c r="I28" s="46"/>
      <c r="J28" s="43" t="str">
        <f>T8</f>
        <v>旭ＦＣＪｒ</v>
      </c>
      <c r="K28" s="47"/>
      <c r="L28" s="48" t="str">
        <f>J8</f>
        <v>加美ＦＣＪｒ</v>
      </c>
      <c r="M28" s="48" t="str">
        <f>X8</f>
        <v>加西ＦＣＡ</v>
      </c>
      <c r="O28" s="38">
        <v>1</v>
      </c>
      <c r="P28" s="39">
        <v>0.41666666666666669</v>
      </c>
      <c r="Q28" s="40"/>
      <c r="R28" s="41"/>
      <c r="S28" s="42"/>
      <c r="T28" s="43" t="str">
        <f>J10</f>
        <v>ジンガ三木ＳＣ</v>
      </c>
      <c r="U28" s="44"/>
      <c r="V28" s="45" t="s">
        <v>54</v>
      </c>
      <c r="W28" s="46"/>
      <c r="X28" s="43" t="str">
        <f>X8</f>
        <v>加西ＦＣＡ</v>
      </c>
      <c r="Y28" s="47"/>
      <c r="Z28" s="48" t="str">
        <f>F8</f>
        <v>社ＦＣＪｒ</v>
      </c>
      <c r="AA28" s="90" t="str">
        <f>J8</f>
        <v>加美ＦＣＪｒ</v>
      </c>
    </row>
    <row r="29" spans="1:27" ht="13" customHeight="1">
      <c r="A29" s="50"/>
      <c r="B29" s="51"/>
      <c r="C29" s="52"/>
      <c r="D29" s="53"/>
      <c r="E29" s="54"/>
      <c r="F29" s="55"/>
      <c r="G29" s="44"/>
      <c r="H29" s="46" t="str">
        <f>IF(G28="","",IF(G28&gt;I28,"",IF(G28&lt;I28,"","PK")))</f>
        <v/>
      </c>
      <c r="I29" s="46"/>
      <c r="J29" s="55"/>
      <c r="K29" s="56"/>
      <c r="L29" s="57"/>
      <c r="M29" s="57"/>
      <c r="O29" s="50"/>
      <c r="P29" s="51"/>
      <c r="Q29" s="52"/>
      <c r="R29" s="53"/>
      <c r="S29" s="54"/>
      <c r="T29" s="55"/>
      <c r="U29" s="44"/>
      <c r="V29" s="46" t="str">
        <f>IF(U28="","",IF(U28&gt;W28,"",IF(U28&lt;W28,"","PK")))</f>
        <v/>
      </c>
      <c r="W29" s="46"/>
      <c r="X29" s="55"/>
      <c r="Y29" s="56"/>
      <c r="Z29" s="57"/>
      <c r="AA29" s="57"/>
    </row>
    <row r="30" spans="1:27" ht="13" customHeight="1">
      <c r="A30" s="38">
        <v>2</v>
      </c>
      <c r="B30" s="58">
        <v>0.47916666666666669</v>
      </c>
      <c r="C30" s="59"/>
      <c r="D30" s="60"/>
      <c r="E30" s="61"/>
      <c r="F30" s="62" t="str">
        <f>T8</f>
        <v>旭ＦＣＪｒ</v>
      </c>
      <c r="G30" s="63"/>
      <c r="H30" s="64" t="s">
        <v>54</v>
      </c>
      <c r="I30" s="65"/>
      <c r="J30" s="62" t="str">
        <f>F8</f>
        <v>社ＦＣＪｒ</v>
      </c>
      <c r="K30" s="66"/>
      <c r="L30" s="67" t="str">
        <f>X8</f>
        <v>加西ＦＣＡ</v>
      </c>
      <c r="M30" s="67" t="str">
        <f>J8</f>
        <v>加美ＦＣＪｒ</v>
      </c>
      <c r="O30" s="38">
        <v>2</v>
      </c>
      <c r="P30" s="58">
        <v>0.47916666666666669</v>
      </c>
      <c r="Q30" s="59"/>
      <c r="R30" s="60"/>
      <c r="S30" s="61"/>
      <c r="T30" s="62"/>
      <c r="U30" s="63"/>
      <c r="V30" s="64" t="s">
        <v>54</v>
      </c>
      <c r="W30" s="65"/>
      <c r="X30" s="62"/>
      <c r="Y30" s="66"/>
      <c r="Z30" s="67"/>
      <c r="AA30" s="67"/>
    </row>
    <row r="31" spans="1:27" ht="13" customHeight="1">
      <c r="A31" s="50"/>
      <c r="B31" s="51"/>
      <c r="C31" s="52"/>
      <c r="D31" s="53"/>
      <c r="E31" s="69"/>
      <c r="F31" s="55"/>
      <c r="G31" s="70"/>
      <c r="H31" s="71" t="str">
        <f>IF(G30="","",IF(G30&gt;I30,"",IF(G30&lt;I30,"","PK")))</f>
        <v/>
      </c>
      <c r="I31" s="71"/>
      <c r="J31" s="55"/>
      <c r="K31" s="56"/>
      <c r="L31" s="57"/>
      <c r="M31" s="57"/>
      <c r="O31" s="50"/>
      <c r="P31" s="51"/>
      <c r="Q31" s="52"/>
      <c r="R31" s="53"/>
      <c r="S31" s="69"/>
      <c r="T31" s="55"/>
      <c r="U31" s="70"/>
      <c r="V31" s="71" t="str">
        <f>IF(U30="","",IF(U30&gt;W30,"",IF(U30&lt;W30,"","PK")))</f>
        <v/>
      </c>
      <c r="W31" s="71"/>
      <c r="X31" s="55"/>
      <c r="Y31" s="56"/>
      <c r="Z31" s="57"/>
      <c r="AA31" s="57"/>
    </row>
    <row r="32" spans="1:27" ht="13" customHeight="1">
      <c r="A32" s="38">
        <v>3</v>
      </c>
      <c r="B32" s="58">
        <v>0.54166666666666663</v>
      </c>
      <c r="C32" s="91"/>
      <c r="D32" s="73"/>
      <c r="E32" s="61"/>
      <c r="F32" s="62" t="str">
        <f>X8</f>
        <v>加西ＦＣＡ</v>
      </c>
      <c r="G32" s="74"/>
      <c r="H32" s="64" t="s">
        <v>54</v>
      </c>
      <c r="I32" s="65"/>
      <c r="J32" s="62" t="str">
        <f>J8</f>
        <v>加美ＦＣＪｒ</v>
      </c>
      <c r="K32" s="92"/>
      <c r="L32" s="67" t="str">
        <f>T8</f>
        <v>旭ＦＣＪｒ</v>
      </c>
      <c r="M32" s="67" t="str">
        <f>F8</f>
        <v>社ＦＣＪｒ</v>
      </c>
      <c r="O32" s="38">
        <v>3</v>
      </c>
      <c r="P32" s="58">
        <v>0.54166666666666663</v>
      </c>
      <c r="Q32" s="91"/>
      <c r="R32" s="73"/>
      <c r="S32" s="61"/>
      <c r="T32" s="62" t="str">
        <f>F8</f>
        <v>社ＦＣＪｒ</v>
      </c>
      <c r="U32" s="74"/>
      <c r="V32" s="64" t="s">
        <v>54</v>
      </c>
      <c r="W32" s="65"/>
      <c r="X32" s="62" t="str">
        <f>J10</f>
        <v>ジンガ三木ＳＣ</v>
      </c>
      <c r="Y32" s="92"/>
      <c r="Z32" s="67" t="str">
        <f>F10</f>
        <v>加西ＦＣＢ</v>
      </c>
      <c r="AA32" s="67" t="str">
        <f>X8</f>
        <v>加西ＦＣＡ</v>
      </c>
    </row>
    <row r="33" spans="1:27" ht="13" customHeight="1">
      <c r="A33" s="50"/>
      <c r="B33" s="51"/>
      <c r="C33" s="91"/>
      <c r="D33" s="53"/>
      <c r="E33" s="69"/>
      <c r="F33" s="55"/>
      <c r="G33" s="78"/>
      <c r="H33" s="71" t="str">
        <f>IF(G32="","",IF(G32&gt;I32,"",IF(G32&lt;I32,"","PK")))</f>
        <v/>
      </c>
      <c r="I33" s="71"/>
      <c r="J33" s="55"/>
      <c r="K33" s="93"/>
      <c r="L33" s="57"/>
      <c r="M33" s="57"/>
      <c r="O33" s="50"/>
      <c r="P33" s="51"/>
      <c r="Q33" s="91"/>
      <c r="R33" s="53"/>
      <c r="S33" s="69"/>
      <c r="T33" s="55"/>
      <c r="U33" s="78"/>
      <c r="V33" s="71" t="str">
        <f>IF(U32="","",IF(U32&gt;W32,"",IF(U32&lt;W32,"","PK")))</f>
        <v/>
      </c>
      <c r="W33" s="71"/>
      <c r="X33" s="55"/>
      <c r="Y33" s="93"/>
      <c r="Z33" s="57"/>
      <c r="AA33" s="57"/>
    </row>
    <row r="34" spans="1:27" ht="13" customHeight="1">
      <c r="A34" s="38">
        <v>4</v>
      </c>
      <c r="B34" s="58">
        <v>0.60416666666666663</v>
      </c>
      <c r="C34" s="59"/>
      <c r="D34" s="60"/>
      <c r="E34" s="61"/>
      <c r="F34" s="62" t="str">
        <f>J8</f>
        <v>加美ＦＣＪｒ</v>
      </c>
      <c r="G34" s="74"/>
      <c r="H34" s="64" t="s">
        <v>54</v>
      </c>
      <c r="I34" s="65"/>
      <c r="J34" s="62" t="str">
        <f>T8</f>
        <v>旭ＦＣＪｒ</v>
      </c>
      <c r="L34" s="67" t="str">
        <f>F8</f>
        <v>社ＦＣＪｒ</v>
      </c>
      <c r="M34" s="67" t="str">
        <f>X8</f>
        <v>加西ＦＣＡ</v>
      </c>
      <c r="O34" s="38">
        <v>4</v>
      </c>
      <c r="P34" s="58">
        <v>0.60416666666666663</v>
      </c>
      <c r="Q34" s="59"/>
      <c r="R34" s="60"/>
      <c r="S34" s="61"/>
      <c r="T34" s="62" t="str">
        <f>F10</f>
        <v>加西ＦＣＢ</v>
      </c>
      <c r="U34" s="74"/>
      <c r="V34" s="64" t="s">
        <v>54</v>
      </c>
      <c r="W34" s="65"/>
      <c r="X34" s="62" t="str">
        <f>X8</f>
        <v>加西ＦＣＡ</v>
      </c>
      <c r="Y34" s="66"/>
      <c r="Z34" s="67" t="str">
        <f>J10</f>
        <v>ジンガ三木ＳＣ</v>
      </c>
      <c r="AA34" s="67" t="str">
        <f>T8</f>
        <v>旭ＦＣＪｒ</v>
      </c>
    </row>
    <row r="35" spans="1:27" ht="13" customHeight="1">
      <c r="A35" s="50"/>
      <c r="B35" s="51"/>
      <c r="C35" s="52"/>
      <c r="D35" s="53"/>
      <c r="E35" s="69"/>
      <c r="F35" s="55"/>
      <c r="G35" s="78"/>
      <c r="H35" s="46" t="str">
        <f>IF(G34="","",IF(G34&gt;I34,"",IF(G34&lt;I34,"","PK")))</f>
        <v/>
      </c>
      <c r="I35" s="71"/>
      <c r="J35" s="55"/>
      <c r="L35" s="57"/>
      <c r="M35" s="57"/>
      <c r="O35" s="50"/>
      <c r="P35" s="51"/>
      <c r="Q35" s="52"/>
      <c r="R35" s="53"/>
      <c r="S35" s="69"/>
      <c r="T35" s="55"/>
      <c r="U35" s="78"/>
      <c r="V35" s="71" t="str">
        <f>IF(U34="","",IF(U34&gt;W34,"",IF(U34&lt;W34,"","PK")))</f>
        <v/>
      </c>
      <c r="W35" s="71"/>
      <c r="X35" s="55"/>
      <c r="Y35" s="56"/>
      <c r="Z35" s="57"/>
      <c r="AA35" s="57"/>
    </row>
    <row r="36" spans="1:27" ht="13" customHeight="1">
      <c r="A36" s="38">
        <v>5</v>
      </c>
      <c r="B36" s="58"/>
      <c r="C36" s="59"/>
      <c r="D36" s="73"/>
      <c r="E36" s="61"/>
      <c r="F36" s="62"/>
      <c r="G36" s="74"/>
      <c r="H36" s="64" t="s">
        <v>54</v>
      </c>
      <c r="I36" s="65"/>
      <c r="J36" s="62"/>
      <c r="K36" s="66"/>
      <c r="L36" s="67"/>
      <c r="M36" s="67"/>
      <c r="N36" s="20"/>
      <c r="O36" s="38">
        <v>5</v>
      </c>
      <c r="P36" s="58"/>
      <c r="Q36" s="59"/>
      <c r="R36" s="60"/>
      <c r="S36" s="61"/>
      <c r="T36" s="62"/>
      <c r="U36" s="76"/>
      <c r="V36" s="77" t="s">
        <v>54</v>
      </c>
      <c r="W36" s="65"/>
      <c r="X36" s="62"/>
      <c r="Y36" s="81"/>
      <c r="Z36" s="67"/>
      <c r="AA36" s="67"/>
    </row>
    <row r="37" spans="1:27" ht="13" customHeight="1">
      <c r="A37" s="50"/>
      <c r="B37" s="51"/>
      <c r="C37" s="52"/>
      <c r="D37" s="53"/>
      <c r="E37" s="69"/>
      <c r="F37" s="55"/>
      <c r="G37" s="78"/>
      <c r="H37" s="46" t="str">
        <f>IF(G36="","",IF(G36&gt;I36,"",IF(G36&lt;I36,"","PK")))</f>
        <v/>
      </c>
      <c r="I37" s="71"/>
      <c r="J37" s="55"/>
      <c r="K37" s="56"/>
      <c r="L37" s="57"/>
      <c r="M37" s="57"/>
      <c r="N37" s="20"/>
      <c r="O37" s="50"/>
      <c r="P37" s="51"/>
      <c r="Q37" s="52"/>
      <c r="R37" s="53"/>
      <c r="S37" s="69"/>
      <c r="T37" s="55"/>
      <c r="U37" s="80"/>
      <c r="V37" s="46" t="str">
        <f>IF(U36="","",IF(U36&gt;W36,"",IF(U36&lt;W36,"","PK")))</f>
        <v/>
      </c>
      <c r="W37" s="71"/>
      <c r="X37" s="55"/>
      <c r="Y37" s="82"/>
      <c r="Z37" s="57"/>
      <c r="AA37" s="57"/>
    </row>
    <row r="38" spans="1:27" ht="13" customHeight="1">
      <c r="A38" s="38">
        <v>6</v>
      </c>
      <c r="B38" s="58"/>
      <c r="C38" s="59"/>
      <c r="D38" s="73"/>
      <c r="E38" s="61"/>
      <c r="F38" s="62"/>
      <c r="G38" s="74"/>
      <c r="H38" s="64" t="s">
        <v>54</v>
      </c>
      <c r="I38" s="65"/>
      <c r="J38" s="62"/>
      <c r="K38" s="66"/>
      <c r="L38" s="67"/>
      <c r="M38" s="67"/>
      <c r="N38" s="20"/>
      <c r="O38" s="38">
        <v>6</v>
      </c>
      <c r="P38" s="58"/>
      <c r="Q38" s="59"/>
      <c r="R38" s="60"/>
      <c r="S38" s="61"/>
      <c r="T38" s="62"/>
      <c r="U38" s="76"/>
      <c r="V38" s="77" t="s">
        <v>54</v>
      </c>
      <c r="W38" s="65"/>
      <c r="X38" s="62"/>
      <c r="Y38" s="81"/>
      <c r="Z38" s="67"/>
      <c r="AA38" s="67"/>
    </row>
    <row r="39" spans="1:27" ht="13" customHeight="1">
      <c r="A39" s="50"/>
      <c r="B39" s="51"/>
      <c r="C39" s="52"/>
      <c r="D39" s="53"/>
      <c r="E39" s="69"/>
      <c r="F39" s="55"/>
      <c r="G39" s="78"/>
      <c r="H39" s="71" t="str">
        <f>IF(G38="","",IF(G38&gt;I38,"",IF(G38&lt;I38,"","PK")))</f>
        <v/>
      </c>
      <c r="I39" s="71"/>
      <c r="J39" s="55"/>
      <c r="K39" s="56"/>
      <c r="L39" s="57"/>
      <c r="M39" s="57"/>
      <c r="N39" s="20"/>
      <c r="O39" s="50"/>
      <c r="P39" s="51"/>
      <c r="Q39" s="52"/>
      <c r="R39" s="53"/>
      <c r="S39" s="69"/>
      <c r="T39" s="55"/>
      <c r="U39" s="80"/>
      <c r="V39" s="71" t="str">
        <f>IF(U38="","",IF(U38&gt;W38,"",IF(U38&lt;W38,"","PK")))</f>
        <v/>
      </c>
      <c r="W39" s="71"/>
      <c r="X39" s="55"/>
      <c r="Y39" s="82"/>
      <c r="Z39" s="57"/>
      <c r="AA39" s="57"/>
    </row>
    <row r="40" spans="1:27" ht="10.25" hidden="1" customHeight="1">
      <c r="A40" s="38">
        <v>7</v>
      </c>
      <c r="B40" s="58"/>
      <c r="C40" s="59"/>
      <c r="D40" s="60"/>
      <c r="E40" s="61"/>
      <c r="F40" s="62"/>
      <c r="G40" s="63"/>
      <c r="H40" s="77" t="s">
        <v>54</v>
      </c>
      <c r="I40" s="65"/>
      <c r="J40" s="62"/>
      <c r="K40" s="81"/>
      <c r="L40" s="67"/>
      <c r="M40" s="67"/>
      <c r="N40" s="20"/>
      <c r="O40" s="38">
        <v>7</v>
      </c>
      <c r="P40" s="58"/>
      <c r="Q40" s="59"/>
      <c r="R40" s="38"/>
      <c r="S40" s="61"/>
      <c r="T40" s="62"/>
      <c r="U40" s="76"/>
      <c r="V40" s="77" t="s">
        <v>54</v>
      </c>
      <c r="W40" s="65"/>
      <c r="X40" s="62"/>
      <c r="Y40" s="81"/>
      <c r="Z40" s="67"/>
      <c r="AA40" s="67"/>
    </row>
    <row r="41" spans="1:27" ht="10.25" hidden="1" customHeight="1">
      <c r="A41" s="50"/>
      <c r="B41" s="51"/>
      <c r="C41" s="52"/>
      <c r="D41" s="53"/>
      <c r="E41" s="69"/>
      <c r="F41" s="55"/>
      <c r="G41" s="70"/>
      <c r="H41" s="71" t="str">
        <f>IF(G40="","",IF(G40&gt;I40,"",IF(G40&lt;I40,"","PK")))</f>
        <v/>
      </c>
      <c r="I41" s="71"/>
      <c r="J41" s="55"/>
      <c r="K41" s="82"/>
      <c r="L41" s="57"/>
      <c r="M41" s="57"/>
      <c r="N41" s="20"/>
      <c r="O41" s="50"/>
      <c r="P41" s="51"/>
      <c r="Q41" s="52"/>
      <c r="R41" s="79"/>
      <c r="S41" s="69"/>
      <c r="T41" s="55"/>
      <c r="U41" s="80"/>
      <c r="V41" s="71" t="str">
        <f>IF(U40="","",IF(U40&gt;W40,"",IF(U40&lt;W40,"","PK")))</f>
        <v/>
      </c>
      <c r="W41" s="71"/>
      <c r="X41" s="55"/>
      <c r="Y41" s="82"/>
      <c r="Z41" s="87"/>
      <c r="AA41" s="87"/>
    </row>
    <row r="42" spans="1:27" ht="7.25" customHeight="1">
      <c r="L42" s="20"/>
      <c r="M42" s="20"/>
      <c r="R42" s="24"/>
      <c r="Z42" s="20"/>
      <c r="AA42" s="20"/>
    </row>
    <row r="43" spans="1:27" ht="5" customHeight="1">
      <c r="L43" s="20"/>
      <c r="M43" s="20"/>
      <c r="R43" s="24"/>
      <c r="Z43" s="20"/>
      <c r="AA43" s="20"/>
    </row>
    <row r="44" spans="1:27" customFormat="1" ht="19" customHeight="1">
      <c r="O44" s="94"/>
    </row>
    <row r="45" spans="1:27" customFormat="1" ht="19" customHeight="1">
      <c r="D45">
        <v>1</v>
      </c>
      <c r="F45" t="s">
        <v>57</v>
      </c>
      <c r="O45" s="94"/>
    </row>
    <row r="46" spans="1:27" customFormat="1" ht="19" customHeight="1">
      <c r="D46">
        <v>2</v>
      </c>
      <c r="F46" t="s">
        <v>58</v>
      </c>
      <c r="O46" s="94"/>
    </row>
    <row r="47" spans="1:27" customFormat="1" ht="19" customHeight="1">
      <c r="D47">
        <v>3</v>
      </c>
      <c r="F47" t="s">
        <v>59</v>
      </c>
      <c r="O47" s="94"/>
    </row>
    <row r="48" spans="1:27" customFormat="1" ht="19" customHeight="1">
      <c r="A48" s="94"/>
      <c r="D48">
        <v>4</v>
      </c>
      <c r="F48" t="s">
        <v>60</v>
      </c>
      <c r="O48" s="94"/>
    </row>
    <row r="49" spans="1:15" customFormat="1" ht="19" customHeight="1">
      <c r="A49" s="94"/>
      <c r="D49">
        <v>5</v>
      </c>
      <c r="F49" t="s">
        <v>61</v>
      </c>
      <c r="O49" s="94"/>
    </row>
    <row r="50" spans="1:15" customFormat="1" ht="19" customHeight="1">
      <c r="A50" s="94"/>
      <c r="D50">
        <v>6</v>
      </c>
      <c r="F50" t="s">
        <v>62</v>
      </c>
      <c r="O50" s="94"/>
    </row>
    <row r="51" spans="1:15" customFormat="1" ht="19" customHeight="1">
      <c r="A51" s="94"/>
      <c r="O51" s="94"/>
    </row>
    <row r="52" spans="1:15" customFormat="1" ht="19" customHeight="1">
      <c r="A52" s="94"/>
      <c r="O52" s="94"/>
    </row>
    <row r="53" spans="1:15" customFormat="1" ht="19" customHeight="1">
      <c r="A53" s="94"/>
      <c r="O53" s="94"/>
    </row>
    <row r="54" spans="1:15" customFormat="1" ht="19" customHeight="1">
      <c r="A54" s="94"/>
      <c r="O54" s="94"/>
    </row>
    <row r="55" spans="1:15" customFormat="1" ht="19" customHeight="1">
      <c r="A55" s="94"/>
      <c r="O55" s="94"/>
    </row>
    <row r="56" spans="1:15" customFormat="1" ht="19" customHeight="1">
      <c r="A56" s="94"/>
      <c r="O56" s="94"/>
    </row>
    <row r="57" spans="1:15" customFormat="1" ht="19" customHeight="1">
      <c r="A57" s="94"/>
      <c r="O57" s="94"/>
    </row>
    <row r="58" spans="1:15" customFormat="1" ht="19" customHeight="1">
      <c r="A58" s="94"/>
      <c r="O58" s="94"/>
    </row>
    <row r="59" spans="1:15" customFormat="1" ht="19" customHeight="1">
      <c r="A59" s="94"/>
      <c r="O59" s="94"/>
    </row>
    <row r="60" spans="1:15" customFormat="1" ht="19" customHeight="1">
      <c r="A60" s="94"/>
      <c r="O60" s="94"/>
    </row>
    <row r="61" spans="1:15" customFormat="1" ht="19" customHeight="1">
      <c r="A61" s="94"/>
      <c r="O61" s="94"/>
    </row>
    <row r="62" spans="1:15" customFormat="1" ht="19" customHeight="1">
      <c r="A62" s="94"/>
      <c r="O62" s="94"/>
    </row>
    <row r="63" spans="1:15" customFormat="1" ht="19" customHeight="1">
      <c r="A63" s="94"/>
      <c r="O63" s="94"/>
    </row>
    <row r="64" spans="1:15" customFormat="1">
      <c r="A64" s="94"/>
      <c r="O64" s="94"/>
    </row>
    <row r="65" spans="1:15" customFormat="1">
      <c r="A65" s="94"/>
      <c r="O65" s="94"/>
    </row>
    <row r="66" spans="1:15" customFormat="1">
      <c r="A66" s="94"/>
      <c r="O66" s="94"/>
    </row>
    <row r="67" spans="1:15" customFormat="1">
      <c r="A67" s="94"/>
      <c r="O67" s="94"/>
    </row>
    <row r="68" spans="1:15" customFormat="1">
      <c r="A68" s="94"/>
      <c r="O68" s="94"/>
    </row>
    <row r="69" spans="1:15" customFormat="1">
      <c r="A69" s="94"/>
      <c r="O69" s="94"/>
    </row>
    <row r="70" spans="1:15" customFormat="1">
      <c r="A70" s="94"/>
      <c r="O70" s="94"/>
    </row>
    <row r="71" spans="1:15" customFormat="1">
      <c r="A71" s="94"/>
      <c r="O71" s="94"/>
    </row>
    <row r="72" spans="1:15" customFormat="1">
      <c r="A72" s="94"/>
      <c r="O72" s="94"/>
    </row>
    <row r="73" spans="1:15" customFormat="1">
      <c r="A73" s="94"/>
      <c r="O73" s="94"/>
    </row>
    <row r="74" spans="1:15" customFormat="1">
      <c r="A74" s="94"/>
      <c r="O74" s="94"/>
    </row>
    <row r="75" spans="1:15" customFormat="1">
      <c r="A75" s="94"/>
      <c r="O75" s="94"/>
    </row>
    <row r="76" spans="1:15" customFormat="1">
      <c r="A76" s="94"/>
      <c r="O76" s="94"/>
    </row>
    <row r="77" spans="1:15" customFormat="1">
      <c r="A77" s="94"/>
      <c r="O77" s="94"/>
    </row>
    <row r="78" spans="1:15" customFormat="1">
      <c r="A78" s="94"/>
      <c r="O78" s="94"/>
    </row>
  </sheetData>
  <mergeCells count="282">
    <mergeCell ref="A1:AA1"/>
    <mergeCell ref="Z40:Z41"/>
    <mergeCell ref="AA40:AA41"/>
    <mergeCell ref="Q40:Q41"/>
    <mergeCell ref="R40:R41"/>
    <mergeCell ref="S40:S41"/>
    <mergeCell ref="T40:T41"/>
    <mergeCell ref="X40:X41"/>
    <mergeCell ref="Y40:Y41"/>
    <mergeCell ref="J40:J41"/>
    <mergeCell ref="K40:K41"/>
    <mergeCell ref="L40:L41"/>
    <mergeCell ref="M40:M41"/>
    <mergeCell ref="O40:O41"/>
    <mergeCell ref="P40:P41"/>
    <mergeCell ref="A40:A41"/>
    <mergeCell ref="B40:B41"/>
    <mergeCell ref="C40:C41"/>
    <mergeCell ref="D40:D41"/>
    <mergeCell ref="E40:E41"/>
    <mergeCell ref="F40:F41"/>
    <mergeCell ref="S38:S39"/>
    <mergeCell ref="T38:T39"/>
    <mergeCell ref="X38:X39"/>
    <mergeCell ref="Y38:Y39"/>
    <mergeCell ref="Z38:Z39"/>
    <mergeCell ref="AA38:AA39"/>
    <mergeCell ref="L38:L39"/>
    <mergeCell ref="M38:M39"/>
    <mergeCell ref="O38:O39"/>
    <mergeCell ref="P38:P39"/>
    <mergeCell ref="Q38:Q39"/>
    <mergeCell ref="R38:R39"/>
    <mergeCell ref="Z36:Z37"/>
    <mergeCell ref="AA36:AA37"/>
    <mergeCell ref="A38:A39"/>
    <mergeCell ref="B38:B39"/>
    <mergeCell ref="C38:C39"/>
    <mergeCell ref="D38:D39"/>
    <mergeCell ref="E38:E39"/>
    <mergeCell ref="F38:F39"/>
    <mergeCell ref="J38:J39"/>
    <mergeCell ref="K38:K39"/>
    <mergeCell ref="Q36:Q37"/>
    <mergeCell ref="R36:R37"/>
    <mergeCell ref="S36:S37"/>
    <mergeCell ref="T36:T37"/>
    <mergeCell ref="X36:X37"/>
    <mergeCell ref="Y36:Y37"/>
    <mergeCell ref="J36:J37"/>
    <mergeCell ref="K36:K37"/>
    <mergeCell ref="L36:L37"/>
    <mergeCell ref="M36:M37"/>
    <mergeCell ref="O36:O37"/>
    <mergeCell ref="P36:P37"/>
    <mergeCell ref="X34:X35"/>
    <mergeCell ref="Y34:Y35"/>
    <mergeCell ref="Z34:Z35"/>
    <mergeCell ref="AA34:AA35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R34:R35"/>
    <mergeCell ref="S34:S35"/>
    <mergeCell ref="T34:T35"/>
    <mergeCell ref="AA32:AA33"/>
    <mergeCell ref="A34:A35"/>
    <mergeCell ref="B34:B35"/>
    <mergeCell ref="C34:C35"/>
    <mergeCell ref="D34:D35"/>
    <mergeCell ref="E34:E35"/>
    <mergeCell ref="F34:F35"/>
    <mergeCell ref="J34:J35"/>
    <mergeCell ref="L34:L35"/>
    <mergeCell ref="M34:M35"/>
    <mergeCell ref="P32:P33"/>
    <mergeCell ref="R32:R33"/>
    <mergeCell ref="S32:S33"/>
    <mergeCell ref="T32:T33"/>
    <mergeCell ref="X32:X33"/>
    <mergeCell ref="Z32:Z33"/>
    <mergeCell ref="AA30:AA31"/>
    <mergeCell ref="A32:A33"/>
    <mergeCell ref="B32:B33"/>
    <mergeCell ref="D32:D33"/>
    <mergeCell ref="E32:E33"/>
    <mergeCell ref="F32:F33"/>
    <mergeCell ref="J32:J33"/>
    <mergeCell ref="L32:L33"/>
    <mergeCell ref="M32:M33"/>
    <mergeCell ref="O32:O33"/>
    <mergeCell ref="R30:R31"/>
    <mergeCell ref="S30:S31"/>
    <mergeCell ref="T30:T31"/>
    <mergeCell ref="X30:X31"/>
    <mergeCell ref="Y30:Y31"/>
    <mergeCell ref="Z30:Z31"/>
    <mergeCell ref="K30:K31"/>
    <mergeCell ref="L30:L31"/>
    <mergeCell ref="M30:M31"/>
    <mergeCell ref="O30:O31"/>
    <mergeCell ref="P30:P31"/>
    <mergeCell ref="Q30:Q31"/>
    <mergeCell ref="Y28:Y29"/>
    <mergeCell ref="Z28:Z29"/>
    <mergeCell ref="AA28:AA29"/>
    <mergeCell ref="A30:A31"/>
    <mergeCell ref="B30:B31"/>
    <mergeCell ref="C30:C31"/>
    <mergeCell ref="D30:D31"/>
    <mergeCell ref="E30:E31"/>
    <mergeCell ref="F30:F31"/>
    <mergeCell ref="J30:J31"/>
    <mergeCell ref="P28:P29"/>
    <mergeCell ref="Q28:Q29"/>
    <mergeCell ref="R28:R29"/>
    <mergeCell ref="S28:S29"/>
    <mergeCell ref="T28:T29"/>
    <mergeCell ref="X28:X29"/>
    <mergeCell ref="F28:F29"/>
    <mergeCell ref="J28:J29"/>
    <mergeCell ref="K28:K29"/>
    <mergeCell ref="L28:L29"/>
    <mergeCell ref="M28:M29"/>
    <mergeCell ref="O28:O29"/>
    <mergeCell ref="Z20:Z21"/>
    <mergeCell ref="AA20:AA21"/>
    <mergeCell ref="X24:AA24"/>
    <mergeCell ref="B27:C27"/>
    <mergeCell ref="P27:Q27"/>
    <mergeCell ref="A28:A29"/>
    <mergeCell ref="B28:B29"/>
    <mergeCell ref="C28:C29"/>
    <mergeCell ref="D28:D29"/>
    <mergeCell ref="E28:E29"/>
    <mergeCell ref="Q20:Q21"/>
    <mergeCell ref="R20:R21"/>
    <mergeCell ref="S20:S21"/>
    <mergeCell ref="T20:T21"/>
    <mergeCell ref="X20:X21"/>
    <mergeCell ref="Y20:Y21"/>
    <mergeCell ref="J20:J21"/>
    <mergeCell ref="K20:K21"/>
    <mergeCell ref="L20:L21"/>
    <mergeCell ref="M20:M21"/>
    <mergeCell ref="O20:O21"/>
    <mergeCell ref="P20:P21"/>
    <mergeCell ref="A20:A21"/>
    <mergeCell ref="B20:B21"/>
    <mergeCell ref="C20:C21"/>
    <mergeCell ref="D20:D21"/>
    <mergeCell ref="E20:E21"/>
    <mergeCell ref="F20:F21"/>
    <mergeCell ref="S18:S19"/>
    <mergeCell ref="T18:T19"/>
    <mergeCell ref="X18:X19"/>
    <mergeCell ref="Y18:Y19"/>
    <mergeCell ref="Z18:Z19"/>
    <mergeCell ref="AA18:AA19"/>
    <mergeCell ref="L18:L19"/>
    <mergeCell ref="M18:M19"/>
    <mergeCell ref="O18:O19"/>
    <mergeCell ref="P18:P19"/>
    <mergeCell ref="Q18:Q19"/>
    <mergeCell ref="R18:R19"/>
    <mergeCell ref="Z16:Z17"/>
    <mergeCell ref="AA16:AA17"/>
    <mergeCell ref="A18:A19"/>
    <mergeCell ref="B18:B19"/>
    <mergeCell ref="C18:C19"/>
    <mergeCell ref="D18:D19"/>
    <mergeCell ref="E18:E19"/>
    <mergeCell ref="F18:F19"/>
    <mergeCell ref="J18:J19"/>
    <mergeCell ref="K18:K19"/>
    <mergeCell ref="Q16:Q17"/>
    <mergeCell ref="R16:R17"/>
    <mergeCell ref="S16:S17"/>
    <mergeCell ref="T16:T17"/>
    <mergeCell ref="X16:X17"/>
    <mergeCell ref="Y16:Y17"/>
    <mergeCell ref="J16:J17"/>
    <mergeCell ref="K16:K17"/>
    <mergeCell ref="L16:L17"/>
    <mergeCell ref="M16:M17"/>
    <mergeCell ref="O16:O17"/>
    <mergeCell ref="P16:P17"/>
    <mergeCell ref="A16:A17"/>
    <mergeCell ref="B16:B17"/>
    <mergeCell ref="C16:C17"/>
    <mergeCell ref="D16:D17"/>
    <mergeCell ref="E16:E17"/>
    <mergeCell ref="F16:F17"/>
    <mergeCell ref="S14:S15"/>
    <mergeCell ref="T14:T15"/>
    <mergeCell ref="X14:X15"/>
    <mergeCell ref="Y14:Y15"/>
    <mergeCell ref="Z14:Z15"/>
    <mergeCell ref="AA14:AA15"/>
    <mergeCell ref="L14:L15"/>
    <mergeCell ref="M14:M15"/>
    <mergeCell ref="O14:O15"/>
    <mergeCell ref="P14:P15"/>
    <mergeCell ref="Q14:Q15"/>
    <mergeCell ref="R14:R15"/>
    <mergeCell ref="Z12:Z13"/>
    <mergeCell ref="AA12:AA13"/>
    <mergeCell ref="A14:A15"/>
    <mergeCell ref="B14:B15"/>
    <mergeCell ref="C14:C15"/>
    <mergeCell ref="D14:D15"/>
    <mergeCell ref="E14:E15"/>
    <mergeCell ref="F14:F15"/>
    <mergeCell ref="J14:J15"/>
    <mergeCell ref="K14:K15"/>
    <mergeCell ref="Q12:Q13"/>
    <mergeCell ref="R12:R13"/>
    <mergeCell ref="S12:S13"/>
    <mergeCell ref="T12:T13"/>
    <mergeCell ref="X12:X13"/>
    <mergeCell ref="Y12:Y13"/>
    <mergeCell ref="J12:J13"/>
    <mergeCell ref="K12:K13"/>
    <mergeCell ref="L12:L13"/>
    <mergeCell ref="M12:M13"/>
    <mergeCell ref="O12:O13"/>
    <mergeCell ref="P12:P13"/>
    <mergeCell ref="A12:A13"/>
    <mergeCell ref="B12:B13"/>
    <mergeCell ref="C12:C13"/>
    <mergeCell ref="D12:D13"/>
    <mergeCell ref="E12:E13"/>
    <mergeCell ref="F12:F13"/>
    <mergeCell ref="S10:S11"/>
    <mergeCell ref="T10:T11"/>
    <mergeCell ref="X10:X11"/>
    <mergeCell ref="Y10:Y11"/>
    <mergeCell ref="Z10:Z11"/>
    <mergeCell ref="AA10:AA11"/>
    <mergeCell ref="L10:L11"/>
    <mergeCell ref="M10:M11"/>
    <mergeCell ref="O10:O11"/>
    <mergeCell ref="P10:P11"/>
    <mergeCell ref="Q10:Q11"/>
    <mergeCell ref="R10:R11"/>
    <mergeCell ref="Z8:Z9"/>
    <mergeCell ref="AA8:AA9"/>
    <mergeCell ref="A10:A11"/>
    <mergeCell ref="B10:B11"/>
    <mergeCell ref="C10:C11"/>
    <mergeCell ref="D10:D11"/>
    <mergeCell ref="E10:E11"/>
    <mergeCell ref="F10:F11"/>
    <mergeCell ref="J10:J11"/>
    <mergeCell ref="K10:K11"/>
    <mergeCell ref="Q8:Q9"/>
    <mergeCell ref="R8:R9"/>
    <mergeCell ref="S8:S9"/>
    <mergeCell ref="T8:T9"/>
    <mergeCell ref="X8:X9"/>
    <mergeCell ref="Y8:Y9"/>
    <mergeCell ref="J8:J9"/>
    <mergeCell ref="K8:K9"/>
    <mergeCell ref="L8:L9"/>
    <mergeCell ref="M8:M9"/>
    <mergeCell ref="O8:O9"/>
    <mergeCell ref="P8:P9"/>
    <mergeCell ref="X4:AA4"/>
    <mergeCell ref="B7:C7"/>
    <mergeCell ref="P7:Q7"/>
    <mergeCell ref="A8:A9"/>
    <mergeCell ref="B8:B9"/>
    <mergeCell ref="C8:C9"/>
    <mergeCell ref="D8:D9"/>
    <mergeCell ref="E8:E9"/>
    <mergeCell ref="F8:F9"/>
  </mergeCells>
  <phoneticPr fontId="3"/>
  <printOptions horizontalCentered="1" verticalCentered="1"/>
  <pageMargins left="0.35000000000000003" right="0.12000000000000001" top="0.13" bottom="0.12000000000000001" header="0.12000000000000001" footer="0.12000000000000001"/>
  <pageSetup paperSize="9" scale="82" orientation="landscape" horizontalDpi="4294967292" verticalDpi="4294967292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39ABB-7E53-8D40-8064-05DA3D042ADE}">
  <dimension ref="A1:CD42"/>
  <sheetViews>
    <sheetView showGridLines="0" workbookViewId="0">
      <selection activeCell="S14" sqref="S14"/>
    </sheetView>
  </sheetViews>
  <sheetFormatPr baseColWidth="10" defaultColWidth="2" defaultRowHeight="24.75" customHeight="1"/>
  <cols>
    <col min="1" max="1" width="3" style="129" bestFit="1" customWidth="1"/>
    <col min="2" max="9" width="2" style="98"/>
    <col min="10" max="10" width="2" style="98" customWidth="1"/>
    <col min="11" max="43" width="2" style="98"/>
    <col min="44" max="44" width="2" style="98" customWidth="1"/>
    <col min="45" max="56" width="2" style="98"/>
    <col min="57" max="57" width="2" style="98" customWidth="1"/>
    <col min="58" max="63" width="2" style="99" hidden="1" customWidth="1"/>
    <col min="64" max="66" width="2" style="98" hidden="1" customWidth="1"/>
    <col min="67" max="96" width="2" style="98" customWidth="1"/>
    <col min="97" max="97" width="2.5" style="98" bestFit="1" customWidth="1"/>
    <col min="98" max="16384" width="2" style="98"/>
  </cols>
  <sheetData>
    <row r="1" spans="1:82" s="1" customFormat="1" ht="30" customHeight="1">
      <c r="A1" s="132"/>
      <c r="B1" s="95" t="s">
        <v>81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82" ht="18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</row>
    <row r="3" spans="1:82" ht="30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L3" s="99"/>
      <c r="BM3" s="99"/>
    </row>
    <row r="4" spans="1:82" ht="32" customHeight="1">
      <c r="B4" s="100"/>
      <c r="C4" s="101"/>
      <c r="D4" s="101"/>
      <c r="E4" s="101"/>
      <c r="F4" s="101"/>
      <c r="G4" s="101"/>
      <c r="H4" s="131" t="str">
        <f>B5</f>
        <v>社ＦＣＪｒ</v>
      </c>
      <c r="I4" s="102"/>
      <c r="J4" s="102"/>
      <c r="K4" s="102"/>
      <c r="L4" s="102"/>
      <c r="M4" s="131" t="str">
        <f>B6</f>
        <v>加美ＦＣＪｒ</v>
      </c>
      <c r="N4" s="102"/>
      <c r="O4" s="102"/>
      <c r="P4" s="102"/>
      <c r="Q4" s="102"/>
      <c r="R4" s="131" t="str">
        <f>B7</f>
        <v>加西ＦＣＢ</v>
      </c>
      <c r="S4" s="102"/>
      <c r="T4" s="102"/>
      <c r="U4" s="102"/>
      <c r="V4" s="102"/>
      <c r="W4" s="131" t="str">
        <f>B8</f>
        <v>ジンガ三木ＳＣ</v>
      </c>
      <c r="X4" s="102"/>
      <c r="Y4" s="102"/>
      <c r="Z4" s="102"/>
      <c r="AA4" s="102"/>
      <c r="AB4" s="131" t="str">
        <f>B9</f>
        <v>旭ＦＣＪｒ</v>
      </c>
      <c r="AC4" s="102"/>
      <c r="AD4" s="102"/>
      <c r="AE4" s="102"/>
      <c r="AF4" s="102"/>
      <c r="AG4" s="131" t="str">
        <f>B10</f>
        <v>加西ＦＣＡ</v>
      </c>
      <c r="AH4" s="102"/>
      <c r="AI4" s="102"/>
      <c r="AJ4" s="102"/>
      <c r="AK4" s="102"/>
      <c r="AL4" s="103" t="s">
        <v>65</v>
      </c>
      <c r="AM4" s="104"/>
      <c r="AN4" s="104" t="s">
        <v>72</v>
      </c>
      <c r="AO4" s="104"/>
      <c r="AP4" s="104" t="s">
        <v>73</v>
      </c>
      <c r="AQ4" s="104"/>
      <c r="AR4" s="104" t="s">
        <v>74</v>
      </c>
      <c r="AS4" s="104"/>
      <c r="AT4" s="105" t="s">
        <v>66</v>
      </c>
      <c r="AU4" s="103"/>
      <c r="AV4" s="104" t="s">
        <v>67</v>
      </c>
      <c r="AW4" s="104"/>
      <c r="AX4" s="104" t="s">
        <v>68</v>
      </c>
      <c r="AY4" s="104"/>
      <c r="AZ4" s="104" t="s">
        <v>69</v>
      </c>
      <c r="BA4" s="104"/>
      <c r="BB4" s="104" t="s">
        <v>70</v>
      </c>
      <c r="BC4" s="104"/>
      <c r="BD4" s="106"/>
      <c r="BE4" s="106"/>
      <c r="BL4" s="99"/>
      <c r="BM4" s="99"/>
      <c r="BN4" s="107"/>
      <c r="BO4" s="107"/>
      <c r="BP4" s="107"/>
      <c r="BQ4" s="107"/>
      <c r="BR4" s="107"/>
      <c r="BS4" s="107"/>
      <c r="BT4" s="107"/>
      <c r="BU4" s="107"/>
      <c r="BV4" s="108"/>
      <c r="BW4" s="108"/>
      <c r="BX4" s="108"/>
    </row>
    <row r="5" spans="1:82" ht="32" customHeight="1">
      <c r="A5" s="129">
        <v>1</v>
      </c>
      <c r="B5" s="133" t="s">
        <v>71</v>
      </c>
      <c r="C5" s="134"/>
      <c r="D5" s="134"/>
      <c r="E5" s="134"/>
      <c r="F5" s="134"/>
      <c r="G5" s="135"/>
      <c r="H5" s="100"/>
      <c r="I5" s="101"/>
      <c r="J5" s="130"/>
      <c r="K5" s="101"/>
      <c r="L5" s="109"/>
      <c r="M5" s="110"/>
      <c r="N5" s="111"/>
      <c r="O5" s="113" t="str">
        <f>IF(M5="","－",IF(M5&gt;P5,"○",IF(M5&lt;P5,"●",IF(M5=P5,"△"))))</f>
        <v>－</v>
      </c>
      <c r="P5" s="111"/>
      <c r="Q5" s="112"/>
      <c r="R5" s="110"/>
      <c r="S5" s="111"/>
      <c r="T5" s="113" t="str">
        <f>IF(R5="","－",IF(R5&gt;U5,"○",IF(R5&lt;U5,"●",IF(R5=U5,"△"))))</f>
        <v>－</v>
      </c>
      <c r="U5" s="111"/>
      <c r="V5" s="112"/>
      <c r="W5" s="110"/>
      <c r="X5" s="111"/>
      <c r="Y5" s="113" t="str">
        <f>IF(W5="","－",IF(W5&gt;Z5,"○",IF(W5&lt;Z5,"●",IF(W5=Z5,"△"))))</f>
        <v>－</v>
      </c>
      <c r="Z5" s="111"/>
      <c r="AA5" s="112"/>
      <c r="AB5" s="110"/>
      <c r="AC5" s="111"/>
      <c r="AD5" s="113" t="str">
        <f>IF(AB5="","－",IF(AB5&gt;AE5,"○",IF(AB5&lt;AE5,"●",IF(AB5=AE5,"△"))))</f>
        <v>－</v>
      </c>
      <c r="AE5" s="111"/>
      <c r="AF5" s="112"/>
      <c r="AG5" s="110"/>
      <c r="AH5" s="111"/>
      <c r="AI5" s="113" t="str">
        <f>IF(AG5="","－",IF(AG5&gt;AJ5,"○",IF(AG5&lt;AJ5,"●",IF(AG5=AJ5,"△"))))</f>
        <v>－</v>
      </c>
      <c r="AJ5" s="111"/>
      <c r="AK5" s="112"/>
      <c r="AL5" s="114"/>
      <c r="AM5" s="115"/>
      <c r="AN5" s="116"/>
      <c r="AO5" s="115"/>
      <c r="AP5" s="116"/>
      <c r="AQ5" s="115"/>
      <c r="AR5" s="116"/>
      <c r="AS5" s="115"/>
      <c r="AT5" s="116">
        <f>AL5*3+AN5*2+AP5*1+AR5*0</f>
        <v>0</v>
      </c>
      <c r="AU5" s="115"/>
      <c r="AV5" s="117">
        <f>H5+M5+R5+W5+AB5+AG5</f>
        <v>0</v>
      </c>
      <c r="AW5" s="117"/>
      <c r="AX5" s="117">
        <f>K5+P5+U5+Z5+AE5+AJ5</f>
        <v>0</v>
      </c>
      <c r="AY5" s="117"/>
      <c r="AZ5" s="117">
        <f>IF(AV5="","",AV5-AX5)</f>
        <v>0</v>
      </c>
      <c r="BA5" s="117"/>
      <c r="BB5" s="127" t="str">
        <f>IF(SUM(AL5:AS10)=0,"",RANK(BH5,$BH$5:$BL$10))</f>
        <v/>
      </c>
      <c r="BC5" s="127"/>
      <c r="BD5" s="126"/>
      <c r="BE5" s="126"/>
      <c r="BF5" s="118" t="str">
        <f>B5</f>
        <v>社ＦＣＪｒ</v>
      </c>
      <c r="BG5" s="118"/>
      <c r="BH5" s="96">
        <f>IF(SUM(AL5:AS5)=0,10,AT5*1000000+AZ5*1000+AV5+10)</f>
        <v>10</v>
      </c>
      <c r="BI5" s="96"/>
      <c r="BJ5" s="96"/>
      <c r="BK5" s="96"/>
      <c r="BL5" s="96"/>
      <c r="BM5" s="128"/>
      <c r="BN5" s="119"/>
      <c r="BO5" s="119"/>
      <c r="BP5" s="119"/>
      <c r="BQ5" s="119"/>
      <c r="BR5" s="119"/>
      <c r="BS5" s="119"/>
      <c r="BT5" s="119"/>
      <c r="BU5" s="119"/>
      <c r="BV5" s="120"/>
      <c r="BW5" s="120"/>
      <c r="BX5" s="120"/>
      <c r="BZ5" s="96"/>
      <c r="CA5" s="96"/>
      <c r="CB5" s="96"/>
      <c r="CC5" s="96"/>
      <c r="CD5" s="96"/>
    </row>
    <row r="6" spans="1:82" ht="32" customHeight="1">
      <c r="A6" s="129">
        <v>2</v>
      </c>
      <c r="B6" s="136" t="s">
        <v>58</v>
      </c>
      <c r="C6" s="136"/>
      <c r="D6" s="136"/>
      <c r="E6" s="136"/>
      <c r="F6" s="136"/>
      <c r="G6" s="133"/>
      <c r="H6" s="100" t="str">
        <f>IF(P5="","",P5)</f>
        <v/>
      </c>
      <c r="I6" s="101"/>
      <c r="J6" s="121" t="str">
        <f>IF(H6="","－",IF(H6&gt;K6,"○",IF(H6&lt;K6,"●",IF(H6=K6,"△"))))</f>
        <v>－</v>
      </c>
      <c r="K6" s="101" t="str">
        <f>IF(M5="","",M5)</f>
        <v/>
      </c>
      <c r="L6" s="109"/>
      <c r="M6" s="100"/>
      <c r="N6" s="101"/>
      <c r="O6" s="130"/>
      <c r="P6" s="101"/>
      <c r="Q6" s="109"/>
      <c r="R6" s="100"/>
      <c r="S6" s="101"/>
      <c r="T6" s="122" t="str">
        <f>IF(R6="","－",IF(R6&gt;U6,"○",IF(R6&lt;U6,"●",IF(R6=U6,"△"))))</f>
        <v>－</v>
      </c>
      <c r="U6" s="101"/>
      <c r="V6" s="109"/>
      <c r="W6" s="100"/>
      <c r="X6" s="101"/>
      <c r="Y6" s="122" t="str">
        <f t="shared" ref="Y6:Y9" si="0">IF(W6="","－",IF(W6&gt;Z6,"○",IF(W6&lt;Z6,"●",IF(W6=Z6,"△"))))</f>
        <v>－</v>
      </c>
      <c r="Z6" s="101"/>
      <c r="AA6" s="109"/>
      <c r="AB6" s="100"/>
      <c r="AC6" s="101"/>
      <c r="AD6" s="122" t="str">
        <f>IF(AB6="","－",IF(AB6&gt;AE6,"○",IF(AB6&lt;AE6,"●",IF(AB6=AE6,"△"))))</f>
        <v>－</v>
      </c>
      <c r="AE6" s="101"/>
      <c r="AF6" s="109"/>
      <c r="AG6" s="100"/>
      <c r="AH6" s="101"/>
      <c r="AI6" s="122" t="str">
        <f t="shared" ref="AI6:AI9" si="1">IF(AG6="","－",IF(AG6&gt;AJ6,"○",IF(AG6&lt;AJ6,"●",IF(AG6=AJ6,"△"))))</f>
        <v>－</v>
      </c>
      <c r="AJ6" s="101"/>
      <c r="AK6" s="109"/>
      <c r="AL6" s="123"/>
      <c r="AM6" s="124"/>
      <c r="AN6" s="125"/>
      <c r="AO6" s="124"/>
      <c r="AP6" s="125"/>
      <c r="AQ6" s="124"/>
      <c r="AR6" s="125"/>
      <c r="AS6" s="124"/>
      <c r="AT6" s="116">
        <f t="shared" ref="AT6:AT10" si="2">AL6*3+AN6*2+AP6*1+AR6*0</f>
        <v>0</v>
      </c>
      <c r="AU6" s="115"/>
      <c r="AV6" s="117" t="e">
        <f t="shared" ref="AV6:AV10" si="3">H6+M6+R6+W6+AB6+AG6</f>
        <v>#VALUE!</v>
      </c>
      <c r="AW6" s="117"/>
      <c r="AX6" s="117" t="e">
        <f t="shared" ref="AX6:AX10" si="4">K6+P6+U6+Z6+AE6+AJ6</f>
        <v>#VALUE!</v>
      </c>
      <c r="AY6" s="117"/>
      <c r="AZ6" s="117" t="e">
        <f>IF(AV6="","",AV6-AX6)</f>
        <v>#VALUE!</v>
      </c>
      <c r="BA6" s="117"/>
      <c r="BB6" s="127" t="str">
        <f t="shared" ref="BB6:BB10" si="5">IF(SUM(AL6:AS11)=0,"",RANK(BH6,$BH$5:$BL$10))</f>
        <v/>
      </c>
      <c r="BC6" s="127"/>
      <c r="BD6" s="126"/>
      <c r="BE6" s="126"/>
      <c r="BF6" s="118" t="str">
        <f t="shared" ref="BF6:BF10" si="6">B6</f>
        <v>加美ＦＣＪｒ</v>
      </c>
      <c r="BG6" s="118"/>
      <c r="BH6" s="96">
        <f t="shared" ref="BH6:BH10" si="7">IF(SUM(AL6:AS6)=0,10,AT6*1000000+AZ6*1000+AV6+10)</f>
        <v>10</v>
      </c>
      <c r="BI6" s="96"/>
      <c r="BJ6" s="96"/>
      <c r="BK6" s="96"/>
      <c r="BL6" s="96"/>
      <c r="BM6" s="99"/>
      <c r="BN6" s="119"/>
      <c r="BO6" s="119"/>
      <c r="BP6" s="119"/>
      <c r="BQ6" s="119"/>
      <c r="BR6" s="119"/>
      <c r="BS6" s="119"/>
      <c r="BT6" s="119"/>
      <c r="BU6" s="119"/>
      <c r="BV6" s="120"/>
      <c r="BW6" s="120"/>
      <c r="BX6" s="120"/>
      <c r="BZ6" s="96"/>
      <c r="CA6" s="96"/>
      <c r="CB6" s="96"/>
      <c r="CC6" s="96"/>
      <c r="CD6" s="96"/>
    </row>
    <row r="7" spans="1:82" ht="32" customHeight="1">
      <c r="A7" s="129">
        <v>3</v>
      </c>
      <c r="B7" s="133" t="s">
        <v>59</v>
      </c>
      <c r="C7" s="134"/>
      <c r="D7" s="134"/>
      <c r="E7" s="134"/>
      <c r="F7" s="134"/>
      <c r="G7" s="134"/>
      <c r="H7" s="100" t="str">
        <f>IF(U5="","",U5)</f>
        <v/>
      </c>
      <c r="I7" s="101"/>
      <c r="J7" s="122" t="str">
        <f t="shared" ref="J7:J8" si="8">IF(H7="","－",IF(H7&gt;K7,"○",IF(H7&lt;K7,"●",IF(H7=K7,"△"))))</f>
        <v>－</v>
      </c>
      <c r="K7" s="101" t="str">
        <f>IF(R5="","",R5)</f>
        <v/>
      </c>
      <c r="L7" s="109"/>
      <c r="M7" s="100" t="str">
        <f>IF(U6="","",U6)</f>
        <v/>
      </c>
      <c r="N7" s="101"/>
      <c r="O7" s="122" t="str">
        <f>IF(M7="","－",IF(M7&gt;P7,"○",IF(M7&lt;P7,"●",IF(M7=P7,"△"))))</f>
        <v>－</v>
      </c>
      <c r="P7" s="101" t="str">
        <f>IF(R6="","",R6)</f>
        <v/>
      </c>
      <c r="Q7" s="109"/>
      <c r="R7" s="100"/>
      <c r="S7" s="101"/>
      <c r="T7" s="130"/>
      <c r="U7" s="101"/>
      <c r="V7" s="109"/>
      <c r="W7" s="100"/>
      <c r="X7" s="101"/>
      <c r="Y7" s="122" t="str">
        <f t="shared" si="0"/>
        <v>－</v>
      </c>
      <c r="Z7" s="101"/>
      <c r="AA7" s="109"/>
      <c r="AB7" s="110"/>
      <c r="AC7" s="111"/>
      <c r="AD7" s="113" t="str">
        <f>IF(AB7="","－",IF(AB7&gt;AE7,"○",IF(AB7&lt;AE7,"●",IF(AB7=AE7,"△"))))</f>
        <v>－</v>
      </c>
      <c r="AE7" s="111"/>
      <c r="AF7" s="112"/>
      <c r="AG7" s="100"/>
      <c r="AH7" s="101"/>
      <c r="AI7" s="122" t="str">
        <f t="shared" ref="AI7:AI8" si="9">IF(AG7="","－",IF(AG7&gt;AJ7,"○",IF(AG7&lt;AJ7,"●",IF(AG7=AJ7,"△"))))</f>
        <v>－</v>
      </c>
      <c r="AJ7" s="101"/>
      <c r="AK7" s="109"/>
      <c r="AL7" s="123"/>
      <c r="AM7" s="124"/>
      <c r="AN7" s="125"/>
      <c r="AO7" s="124"/>
      <c r="AP7" s="125"/>
      <c r="AQ7" s="124"/>
      <c r="AR7" s="125"/>
      <c r="AS7" s="124"/>
      <c r="AT7" s="116">
        <f t="shared" si="2"/>
        <v>0</v>
      </c>
      <c r="AU7" s="115"/>
      <c r="AV7" s="117" t="e">
        <f t="shared" si="3"/>
        <v>#VALUE!</v>
      </c>
      <c r="AW7" s="117"/>
      <c r="AX7" s="117" t="e">
        <f t="shared" si="4"/>
        <v>#VALUE!</v>
      </c>
      <c r="AY7" s="117"/>
      <c r="AZ7" s="117" t="e">
        <f t="shared" ref="AZ7:AZ10" si="10">IF(AV7="","",AV7-AX7)</f>
        <v>#VALUE!</v>
      </c>
      <c r="BA7" s="117"/>
      <c r="BB7" s="127" t="str">
        <f t="shared" si="5"/>
        <v/>
      </c>
      <c r="BC7" s="127"/>
      <c r="BD7" s="126"/>
      <c r="BE7" s="126"/>
      <c r="BF7" s="118" t="str">
        <f t="shared" ref="BF7:BF8" si="11">B7</f>
        <v>加西ＦＣＢ</v>
      </c>
      <c r="BG7" s="118"/>
      <c r="BH7" s="96">
        <f t="shared" ref="BH7:BH8" si="12">IF(SUM(AL7:AS7)=0,10,AT7*1000000+AZ7*1000+AV7+10)</f>
        <v>10</v>
      </c>
      <c r="BI7" s="96"/>
      <c r="BJ7" s="96"/>
      <c r="BK7" s="96"/>
      <c r="BL7" s="96"/>
      <c r="BM7" s="99"/>
      <c r="BN7" s="119"/>
      <c r="BO7" s="119"/>
      <c r="BP7" s="119"/>
      <c r="BQ7" s="119"/>
      <c r="BR7" s="119"/>
      <c r="BS7" s="119"/>
      <c r="BT7" s="119"/>
      <c r="BU7" s="119"/>
      <c r="BV7" s="120"/>
      <c r="BW7" s="120"/>
      <c r="BX7" s="120"/>
      <c r="BZ7" s="96"/>
      <c r="CA7" s="96"/>
      <c r="CB7" s="96"/>
      <c r="CC7" s="96"/>
      <c r="CD7" s="96"/>
    </row>
    <row r="8" spans="1:82" ht="32" customHeight="1">
      <c r="A8" s="129">
        <v>4</v>
      </c>
      <c r="B8" s="133" t="s">
        <v>60</v>
      </c>
      <c r="C8" s="134"/>
      <c r="D8" s="134"/>
      <c r="E8" s="134"/>
      <c r="F8" s="134"/>
      <c r="G8" s="134"/>
      <c r="H8" s="100" t="str">
        <f>IF(Z5="","",Z5)</f>
        <v/>
      </c>
      <c r="I8" s="101"/>
      <c r="J8" s="122" t="str">
        <f t="shared" si="8"/>
        <v>－</v>
      </c>
      <c r="K8" s="101" t="str">
        <f>IF(W5="","",W5)</f>
        <v/>
      </c>
      <c r="L8" s="109"/>
      <c r="M8" s="100" t="str">
        <f>IF(Z6="","",Z6)</f>
        <v/>
      </c>
      <c r="N8" s="101"/>
      <c r="O8" s="122" t="str">
        <f t="shared" ref="O8" si="13">IF(M8="","－",IF(M8&gt;P8,"○",IF(M8&lt;P8,"●",IF(M8=P8,"△"))))</f>
        <v>－</v>
      </c>
      <c r="P8" s="101" t="str">
        <f>IF(W6="","",W6)</f>
        <v/>
      </c>
      <c r="Q8" s="109"/>
      <c r="R8" s="100" t="str">
        <f>IF(Z7="","",Z7)</f>
        <v/>
      </c>
      <c r="S8" s="101"/>
      <c r="T8" s="122" t="str">
        <f t="shared" ref="T8:T9" si="14">IF(R8="","－",IF(R8&gt;U8,"○",IF(R8&lt;U8,"●",IF(R8=U8,"△"))))</f>
        <v>－</v>
      </c>
      <c r="U8" s="101" t="str">
        <f>IF(W7="","",W7)</f>
        <v/>
      </c>
      <c r="V8" s="109"/>
      <c r="W8" s="100"/>
      <c r="X8" s="101"/>
      <c r="Y8" s="130"/>
      <c r="Z8" s="101"/>
      <c r="AA8" s="109"/>
      <c r="AB8" s="100"/>
      <c r="AC8" s="101"/>
      <c r="AD8" s="122" t="str">
        <f t="shared" ref="AD8" si="15">IF(AB8="","－",IF(AB8&gt;AE8,"○",IF(AB8&lt;AE8,"●",IF(AB8=AE8,"△"))))</f>
        <v>－</v>
      </c>
      <c r="AE8" s="101"/>
      <c r="AF8" s="109"/>
      <c r="AG8" s="100"/>
      <c r="AH8" s="101"/>
      <c r="AI8" s="122" t="str">
        <f t="shared" ref="AI8" si="16">IF(AG8="","－",IF(AG8&gt;AJ8,"○",IF(AG8&lt;AJ8,"●",IF(AG8=AJ8,"△"))))</f>
        <v>－</v>
      </c>
      <c r="AJ8" s="101"/>
      <c r="AK8" s="109"/>
      <c r="AL8" s="123"/>
      <c r="AM8" s="124"/>
      <c r="AN8" s="125"/>
      <c r="AO8" s="124"/>
      <c r="AP8" s="125"/>
      <c r="AQ8" s="124"/>
      <c r="AR8" s="125"/>
      <c r="AS8" s="124"/>
      <c r="AT8" s="116">
        <f t="shared" si="2"/>
        <v>0</v>
      </c>
      <c r="AU8" s="115"/>
      <c r="AV8" s="117" t="e">
        <f t="shared" si="3"/>
        <v>#VALUE!</v>
      </c>
      <c r="AW8" s="117"/>
      <c r="AX8" s="117" t="e">
        <f t="shared" si="4"/>
        <v>#VALUE!</v>
      </c>
      <c r="AY8" s="117"/>
      <c r="AZ8" s="117" t="e">
        <f t="shared" si="10"/>
        <v>#VALUE!</v>
      </c>
      <c r="BA8" s="117"/>
      <c r="BB8" s="127" t="str">
        <f t="shared" si="5"/>
        <v/>
      </c>
      <c r="BC8" s="127"/>
      <c r="BD8" s="126"/>
      <c r="BE8" s="126"/>
      <c r="BF8" s="118" t="str">
        <f t="shared" si="11"/>
        <v>ジンガ三木ＳＣ</v>
      </c>
      <c r="BG8" s="118"/>
      <c r="BH8" s="96">
        <f t="shared" si="12"/>
        <v>10</v>
      </c>
      <c r="BI8" s="96"/>
      <c r="BJ8" s="96"/>
      <c r="BK8" s="96"/>
      <c r="BL8" s="96"/>
    </row>
    <row r="9" spans="1:82" ht="32" customHeight="1">
      <c r="A9" s="129">
        <v>5</v>
      </c>
      <c r="B9" s="133" t="s">
        <v>61</v>
      </c>
      <c r="C9" s="134"/>
      <c r="D9" s="134"/>
      <c r="E9" s="134"/>
      <c r="F9" s="134"/>
      <c r="G9" s="134"/>
      <c r="H9" s="100" t="str">
        <f>IF(AE5="","",AE5)</f>
        <v/>
      </c>
      <c r="I9" s="101"/>
      <c r="J9" s="122" t="str">
        <f t="shared" ref="J9:J10" si="17">IF(H9="","－",IF(H9&gt;K9,"○",IF(H9&lt;K9,"●",IF(H9=K9,"△"))))</f>
        <v>－</v>
      </c>
      <c r="K9" s="101" t="str">
        <f>IF(AB5="","",AB5)</f>
        <v/>
      </c>
      <c r="L9" s="109"/>
      <c r="M9" s="100" t="str">
        <f>IF(AE6="","",AE6)</f>
        <v/>
      </c>
      <c r="N9" s="101"/>
      <c r="O9" s="122" t="str">
        <f>IF(M9="","－",IF(M9&gt;P9,"○",IF(M9&lt;P9,"●",IF(M9=P9,"△"))))</f>
        <v>－</v>
      </c>
      <c r="P9" s="101" t="str">
        <f>IF(AB6="","",AB6)</f>
        <v/>
      </c>
      <c r="Q9" s="109"/>
      <c r="R9" s="100" t="str">
        <f>IF(AE7="","",AE7)</f>
        <v/>
      </c>
      <c r="S9" s="101"/>
      <c r="T9" s="122" t="str">
        <f t="shared" si="14"/>
        <v>－</v>
      </c>
      <c r="U9" s="101" t="str">
        <f>IF(AB7="","",AB7)</f>
        <v/>
      </c>
      <c r="V9" s="109"/>
      <c r="W9" s="100" t="str">
        <f>IF(AE8="","",AE8)</f>
        <v/>
      </c>
      <c r="X9" s="101"/>
      <c r="Y9" s="122" t="str">
        <f t="shared" ref="Y9:Y12" si="18">IF(W9="","－",IF(W9&gt;Z9,"○",IF(W9&lt;Z9,"●",IF(W9=Z9,"△"))))</f>
        <v>－</v>
      </c>
      <c r="Z9" s="101" t="str">
        <f>IF(AB8="","",AB8)</f>
        <v/>
      </c>
      <c r="AA9" s="109"/>
      <c r="AB9" s="100"/>
      <c r="AC9" s="101"/>
      <c r="AD9" s="130"/>
      <c r="AE9" s="101"/>
      <c r="AF9" s="109"/>
      <c r="AG9" s="100"/>
      <c r="AH9" s="101"/>
      <c r="AI9" s="122" t="str">
        <f t="shared" si="1"/>
        <v>－</v>
      </c>
      <c r="AJ9" s="101"/>
      <c r="AK9" s="109"/>
      <c r="AL9" s="123"/>
      <c r="AM9" s="124"/>
      <c r="AN9" s="125"/>
      <c r="AO9" s="124"/>
      <c r="AP9" s="125"/>
      <c r="AQ9" s="124"/>
      <c r="AR9" s="125"/>
      <c r="AS9" s="124"/>
      <c r="AT9" s="116">
        <f t="shared" si="2"/>
        <v>0</v>
      </c>
      <c r="AU9" s="115"/>
      <c r="AV9" s="117" t="e">
        <f t="shared" si="3"/>
        <v>#VALUE!</v>
      </c>
      <c r="AW9" s="117"/>
      <c r="AX9" s="117" t="e">
        <f t="shared" si="4"/>
        <v>#VALUE!</v>
      </c>
      <c r="AY9" s="117"/>
      <c r="AZ9" s="117" t="e">
        <f t="shared" si="10"/>
        <v>#VALUE!</v>
      </c>
      <c r="BA9" s="117"/>
      <c r="BB9" s="127" t="str">
        <f t="shared" si="5"/>
        <v/>
      </c>
      <c r="BC9" s="127"/>
      <c r="BD9" s="126"/>
      <c r="BE9" s="126"/>
      <c r="BF9" s="118" t="str">
        <f t="shared" si="6"/>
        <v>旭ＦＣＪｒ</v>
      </c>
      <c r="BG9" s="118"/>
      <c r="BH9" s="96">
        <f t="shared" si="7"/>
        <v>10</v>
      </c>
      <c r="BI9" s="96"/>
      <c r="BJ9" s="96"/>
      <c r="BK9" s="96"/>
      <c r="BL9" s="96"/>
      <c r="BM9" s="99"/>
      <c r="BN9" s="119"/>
      <c r="BO9" s="119"/>
      <c r="BP9" s="119"/>
      <c r="BQ9" s="119"/>
      <c r="BR9" s="119"/>
      <c r="BS9" s="119"/>
      <c r="BT9" s="119"/>
      <c r="BU9" s="119"/>
      <c r="BV9" s="120"/>
      <c r="BW9" s="120"/>
      <c r="BX9" s="120"/>
      <c r="BZ9" s="96"/>
      <c r="CA9" s="96"/>
      <c r="CB9" s="96"/>
      <c r="CC9" s="96"/>
      <c r="CD9" s="96"/>
    </row>
    <row r="10" spans="1:82" ht="32" customHeight="1">
      <c r="A10" s="129">
        <v>6</v>
      </c>
      <c r="B10" s="133" t="s">
        <v>62</v>
      </c>
      <c r="C10" s="134"/>
      <c r="D10" s="134"/>
      <c r="E10" s="134"/>
      <c r="F10" s="134"/>
      <c r="G10" s="134"/>
      <c r="H10" s="102" t="str">
        <f>IF(AJ5="","",AJ5)</f>
        <v/>
      </c>
      <c r="I10" s="100"/>
      <c r="J10" s="122" t="str">
        <f t="shared" si="17"/>
        <v>－</v>
      </c>
      <c r="K10" s="109" t="str">
        <f>IF(AG5="","",AG5)</f>
        <v/>
      </c>
      <c r="L10" s="102"/>
      <c r="M10" s="100" t="str">
        <f>IF(AJ6="","",AJ6)</f>
        <v/>
      </c>
      <c r="N10" s="101"/>
      <c r="O10" s="122" t="str">
        <f t="shared" ref="O10" si="19">IF(M10="","－",IF(M10&gt;P10,"○",IF(M10&lt;P10,"●",IF(M10=P10,"△"))))</f>
        <v>－</v>
      </c>
      <c r="P10" s="101" t="str">
        <f>IF(AG6="","",AG6)</f>
        <v/>
      </c>
      <c r="Q10" s="109"/>
      <c r="R10" s="100" t="str">
        <f>IF(AJ7="","",AJ7)</f>
        <v/>
      </c>
      <c r="S10" s="101"/>
      <c r="T10" s="122" t="str">
        <f t="shared" ref="T10" si="20">IF(R10="","－",IF(R10&gt;U10,"○",IF(R10&lt;U10,"●",IF(R10=U10,"△"))))</f>
        <v>－</v>
      </c>
      <c r="U10" s="101" t="str">
        <f>IF(AG7="","",AG7)</f>
        <v/>
      </c>
      <c r="V10" s="109"/>
      <c r="W10" s="100" t="str">
        <f>IF(AJ8="","",AJ8)</f>
        <v/>
      </c>
      <c r="X10" s="101"/>
      <c r="Y10" s="122" t="str">
        <f t="shared" si="18"/>
        <v>－</v>
      </c>
      <c r="Z10" s="101" t="str">
        <f>IF(AG8="","",AG8)</f>
        <v/>
      </c>
      <c r="AA10" s="109"/>
      <c r="AB10" s="100" t="str">
        <f>IF(AJ9="","",AJ9)</f>
        <v/>
      </c>
      <c r="AC10" s="101"/>
      <c r="AD10" s="122" t="str">
        <f t="shared" ref="AD10" si="21">IF(AB10="","－",IF(AB10&gt;AE10,"○",IF(AB10&lt;AE10,"●",IF(AB10=AE10,"△"))))</f>
        <v>－</v>
      </c>
      <c r="AE10" s="101" t="str">
        <f>IF(AG9="","",AG9)</f>
        <v/>
      </c>
      <c r="AF10" s="109"/>
      <c r="AG10" s="100"/>
      <c r="AH10" s="101"/>
      <c r="AI10" s="130"/>
      <c r="AJ10" s="101"/>
      <c r="AK10" s="109"/>
      <c r="AL10" s="123"/>
      <c r="AM10" s="124"/>
      <c r="AN10" s="125"/>
      <c r="AO10" s="124"/>
      <c r="AP10" s="125"/>
      <c r="AQ10" s="124"/>
      <c r="AR10" s="125"/>
      <c r="AS10" s="124"/>
      <c r="AT10" s="116">
        <f t="shared" si="2"/>
        <v>0</v>
      </c>
      <c r="AU10" s="115"/>
      <c r="AV10" s="117" t="e">
        <f t="shared" si="3"/>
        <v>#VALUE!</v>
      </c>
      <c r="AW10" s="117"/>
      <c r="AX10" s="117" t="e">
        <f t="shared" si="4"/>
        <v>#VALUE!</v>
      </c>
      <c r="AY10" s="117"/>
      <c r="AZ10" s="117" t="e">
        <f t="shared" si="10"/>
        <v>#VALUE!</v>
      </c>
      <c r="BA10" s="117"/>
      <c r="BB10" s="127" t="str">
        <f t="shared" si="5"/>
        <v/>
      </c>
      <c r="BC10" s="127"/>
      <c r="BD10" s="126"/>
      <c r="BE10" s="126"/>
      <c r="BF10" s="118" t="str">
        <f t="shared" si="6"/>
        <v>加西ＦＣＡ</v>
      </c>
      <c r="BG10" s="118"/>
      <c r="BH10" s="96">
        <f t="shared" si="7"/>
        <v>10</v>
      </c>
      <c r="BI10" s="96"/>
      <c r="BJ10" s="96"/>
      <c r="BK10" s="96"/>
      <c r="BL10" s="96"/>
    </row>
    <row r="11" spans="1:82" ht="10.25" customHeight="1"/>
    <row r="12" spans="1:82" ht="18" customHeight="1"/>
    <row r="13" spans="1:82" ht="25" customHeight="1">
      <c r="B13" s="98" t="s">
        <v>75</v>
      </c>
    </row>
    <row r="14" spans="1:82" ht="25" customHeight="1">
      <c r="B14" s="98" t="s">
        <v>76</v>
      </c>
    </row>
    <row r="15" spans="1:82" ht="25" customHeight="1">
      <c r="B15" s="98" t="s">
        <v>77</v>
      </c>
    </row>
    <row r="16" spans="1:82" ht="25" customHeight="1">
      <c r="B16" s="98" t="s">
        <v>78</v>
      </c>
      <c r="BF16" s="98"/>
      <c r="BG16" s="98"/>
      <c r="BH16" s="98"/>
      <c r="BI16" s="98"/>
      <c r="BJ16" s="98"/>
      <c r="BK16" s="98"/>
    </row>
    <row r="17" spans="2:63" ht="25" customHeight="1">
      <c r="B17" s="98" t="s">
        <v>79</v>
      </c>
      <c r="BF17" s="98"/>
      <c r="BG17" s="98"/>
      <c r="BH17" s="98"/>
      <c r="BI17" s="98"/>
      <c r="BJ17" s="98"/>
      <c r="BK17" s="98"/>
    </row>
    <row r="18" spans="2:63" ht="25" customHeight="1">
      <c r="B18" s="98" t="s">
        <v>80</v>
      </c>
      <c r="BF18" s="98"/>
      <c r="BG18" s="98"/>
      <c r="BH18" s="98"/>
      <c r="BI18" s="98"/>
      <c r="BJ18" s="98"/>
      <c r="BK18" s="98"/>
    </row>
    <row r="19" spans="2:63" ht="18" customHeight="1">
      <c r="BF19" s="98"/>
      <c r="BG19" s="98"/>
      <c r="BH19" s="98"/>
      <c r="BI19" s="98"/>
      <c r="BJ19" s="98"/>
      <c r="BK19" s="98"/>
    </row>
    <row r="20" spans="2:63" ht="18" customHeight="1">
      <c r="BF20" s="98"/>
      <c r="BG20" s="98"/>
      <c r="BH20" s="98"/>
      <c r="BI20" s="98"/>
      <c r="BJ20" s="98"/>
      <c r="BK20" s="98"/>
    </row>
    <row r="21" spans="2:63" ht="18" customHeight="1">
      <c r="BF21" s="98"/>
      <c r="BG21" s="98"/>
      <c r="BH21" s="98"/>
      <c r="BI21" s="98"/>
      <c r="BJ21" s="98"/>
      <c r="BK21" s="98"/>
    </row>
    <row r="22" spans="2:63" ht="18" customHeight="1">
      <c r="BF22" s="98"/>
      <c r="BG22" s="98"/>
      <c r="BH22" s="98"/>
      <c r="BI22" s="98"/>
      <c r="BJ22" s="98"/>
      <c r="BK22" s="98"/>
    </row>
    <row r="23" spans="2:63" ht="18" customHeight="1">
      <c r="BF23" s="98"/>
      <c r="BG23" s="98"/>
      <c r="BH23" s="98"/>
      <c r="BI23" s="98"/>
      <c r="BJ23" s="98"/>
      <c r="BK23" s="98"/>
    </row>
    <row r="24" spans="2:63" ht="18" customHeight="1">
      <c r="BF24" s="98"/>
      <c r="BG24" s="98"/>
      <c r="BH24" s="98"/>
      <c r="BI24" s="98"/>
      <c r="BJ24" s="98"/>
      <c r="BK24" s="98"/>
    </row>
    <row r="25" spans="2:63" ht="18" customHeight="1">
      <c r="BF25" s="98"/>
      <c r="BG25" s="98"/>
      <c r="BH25" s="98"/>
      <c r="BI25" s="98"/>
      <c r="BJ25" s="98"/>
      <c r="BK25" s="98"/>
    </row>
    <row r="26" spans="2:63" ht="18" customHeight="1">
      <c r="BF26" s="98"/>
      <c r="BG26" s="98"/>
      <c r="BH26" s="98"/>
      <c r="BI26" s="98"/>
      <c r="BJ26" s="98"/>
      <c r="BK26" s="98"/>
    </row>
    <row r="27" spans="2:63" ht="18" customHeight="1">
      <c r="BF27" s="98"/>
      <c r="BG27" s="98"/>
      <c r="BH27" s="98"/>
      <c r="BI27" s="98"/>
      <c r="BJ27" s="98"/>
      <c r="BK27" s="98"/>
    </row>
    <row r="28" spans="2:63" ht="18" customHeight="1">
      <c r="BF28" s="98"/>
      <c r="BG28" s="98"/>
      <c r="BH28" s="98"/>
      <c r="BI28" s="98"/>
      <c r="BJ28" s="98"/>
      <c r="BK28" s="98"/>
    </row>
    <row r="29" spans="2:63" ht="18" customHeight="1">
      <c r="BF29" s="98"/>
      <c r="BG29" s="98"/>
      <c r="BH29" s="98"/>
      <c r="BI29" s="98"/>
      <c r="BJ29" s="98"/>
      <c r="BK29" s="98"/>
    </row>
    <row r="30" spans="2:63" ht="18" customHeight="1">
      <c r="BF30" s="98"/>
      <c r="BG30" s="98"/>
      <c r="BH30" s="98"/>
      <c r="BI30" s="98"/>
      <c r="BJ30" s="98"/>
      <c r="BK30" s="98"/>
    </row>
    <row r="31" spans="2:63" ht="18" customHeight="1">
      <c r="BF31" s="98"/>
      <c r="BG31" s="98"/>
      <c r="BH31" s="98"/>
      <c r="BI31" s="98"/>
      <c r="BJ31" s="98"/>
      <c r="BK31" s="98"/>
    </row>
    <row r="32" spans="2:63" ht="18" customHeight="1">
      <c r="BF32" s="98"/>
      <c r="BG32" s="98"/>
      <c r="BH32" s="98"/>
      <c r="BI32" s="98"/>
      <c r="BJ32" s="98"/>
      <c r="BK32" s="98"/>
    </row>
    <row r="33" spans="58:63" ht="13.25" customHeight="1">
      <c r="BF33" s="98"/>
      <c r="BG33" s="98"/>
      <c r="BH33" s="98"/>
      <c r="BI33" s="98"/>
      <c r="BJ33" s="98"/>
      <c r="BK33" s="98"/>
    </row>
    <row r="34" spans="58:63" ht="16.5" customHeight="1">
      <c r="BF34" s="98"/>
      <c r="BG34" s="98"/>
      <c r="BH34" s="98"/>
      <c r="BI34" s="98"/>
      <c r="BJ34" s="98"/>
      <c r="BK34" s="98"/>
    </row>
    <row r="35" spans="58:63" ht="24.75" customHeight="1">
      <c r="BF35" s="98"/>
      <c r="BG35" s="98"/>
      <c r="BH35" s="98"/>
      <c r="BI35" s="98"/>
      <c r="BJ35" s="98"/>
      <c r="BK35" s="98"/>
    </row>
    <row r="36" spans="58:63" ht="13.25" customHeight="1">
      <c r="BF36" s="98"/>
      <c r="BG36" s="98"/>
      <c r="BH36" s="98"/>
      <c r="BI36" s="98"/>
      <c r="BJ36" s="98"/>
      <c r="BK36" s="98"/>
    </row>
    <row r="37" spans="58:63" ht="13.25" customHeight="1">
      <c r="BF37" s="98"/>
      <c r="BG37" s="98"/>
      <c r="BH37" s="98"/>
      <c r="BI37" s="98"/>
      <c r="BJ37" s="98"/>
      <c r="BK37" s="98"/>
    </row>
    <row r="38" spans="58:63" ht="13.25" customHeight="1">
      <c r="BF38" s="98"/>
      <c r="BG38" s="98"/>
      <c r="BH38" s="98"/>
      <c r="BI38" s="98"/>
      <c r="BJ38" s="98"/>
      <c r="BK38" s="98"/>
    </row>
    <row r="39" spans="58:63" ht="13.25" customHeight="1">
      <c r="BF39" s="98"/>
      <c r="BG39" s="98"/>
      <c r="BH39" s="98"/>
      <c r="BI39" s="98"/>
      <c r="BJ39" s="98"/>
      <c r="BK39" s="98"/>
    </row>
    <row r="40" spans="58:63" ht="24.75" customHeight="1">
      <c r="BF40" s="98"/>
      <c r="BG40" s="98"/>
      <c r="BH40" s="98"/>
      <c r="BI40" s="98"/>
      <c r="BJ40" s="98"/>
      <c r="BK40" s="98"/>
    </row>
    <row r="41" spans="58:63" ht="13.25" customHeight="1">
      <c r="BF41" s="98"/>
      <c r="BG41" s="98"/>
      <c r="BH41" s="98"/>
      <c r="BI41" s="98"/>
      <c r="BJ41" s="98"/>
      <c r="BK41" s="98"/>
    </row>
    <row r="42" spans="58:63" ht="24.75" customHeight="1">
      <c r="BF42" s="98"/>
      <c r="BG42" s="98"/>
      <c r="BH42" s="98"/>
      <c r="BI42" s="98"/>
      <c r="BJ42" s="98"/>
      <c r="BK42" s="98"/>
    </row>
  </sheetData>
  <mergeCells count="190">
    <mergeCell ref="AB9:AC9"/>
    <mergeCell ref="AE9:AF9"/>
    <mergeCell ref="AJ10:AK10"/>
    <mergeCell ref="AP4:AQ4"/>
    <mergeCell ref="AP5:AQ5"/>
    <mergeCell ref="AP6:AQ6"/>
    <mergeCell ref="AP7:AQ7"/>
    <mergeCell ref="AP8:AQ8"/>
    <mergeCell ref="AP9:AQ9"/>
    <mergeCell ref="AP10:AQ10"/>
    <mergeCell ref="B1:BC1"/>
    <mergeCell ref="H5:I5"/>
    <mergeCell ref="K5:L5"/>
    <mergeCell ref="M6:N6"/>
    <mergeCell ref="P6:Q6"/>
    <mergeCell ref="R7:S7"/>
    <mergeCell ref="U7:V7"/>
    <mergeCell ref="W8:X8"/>
    <mergeCell ref="Z8:AA8"/>
    <mergeCell ref="R8:S8"/>
    <mergeCell ref="U8:V8"/>
    <mergeCell ref="R9:S9"/>
    <mergeCell ref="U9:V9"/>
    <mergeCell ref="W9:X9"/>
    <mergeCell ref="Z9:AA9"/>
    <mergeCell ref="AZ8:BA8"/>
    <mergeCell ref="BB8:BC8"/>
    <mergeCell ref="BF8:BG8"/>
    <mergeCell ref="BH8:BL8"/>
    <mergeCell ref="R4:V4"/>
    <mergeCell ref="W4:AA4"/>
    <mergeCell ref="W7:X7"/>
    <mergeCell ref="Z7:AA7"/>
    <mergeCell ref="AL8:AM8"/>
    <mergeCell ref="AN8:AO8"/>
    <mergeCell ref="AR8:AS8"/>
    <mergeCell ref="AT8:AU8"/>
    <mergeCell ref="AV8:AW8"/>
    <mergeCell ref="AX8:AY8"/>
    <mergeCell ref="BZ7:CD7"/>
    <mergeCell ref="B8:G8"/>
    <mergeCell ref="H8:I8"/>
    <mergeCell ref="K8:L8"/>
    <mergeCell ref="M8:N8"/>
    <mergeCell ref="P8:Q8"/>
    <mergeCell ref="AB8:AC8"/>
    <mergeCell ref="AE8:AF8"/>
    <mergeCell ref="AG8:AH8"/>
    <mergeCell ref="AJ8:AK8"/>
    <mergeCell ref="BH10:BL10"/>
    <mergeCell ref="BN7:BO7"/>
    <mergeCell ref="BP7:BQ7"/>
    <mergeCell ref="BR7:BS7"/>
    <mergeCell ref="BT7:BU7"/>
    <mergeCell ref="BV7:BX7"/>
    <mergeCell ref="AT10:AU10"/>
    <mergeCell ref="AV10:AW10"/>
    <mergeCell ref="AX10:AY10"/>
    <mergeCell ref="AZ10:BA10"/>
    <mergeCell ref="BB10:BC10"/>
    <mergeCell ref="BF10:BG10"/>
    <mergeCell ref="AE10:AF10"/>
    <mergeCell ref="AL10:AM10"/>
    <mergeCell ref="AN10:AO10"/>
    <mergeCell ref="AR10:AS10"/>
    <mergeCell ref="BR9:BS9"/>
    <mergeCell ref="BT9:BU9"/>
    <mergeCell ref="BV9:BX9"/>
    <mergeCell ref="BZ9:CD9"/>
    <mergeCell ref="B10:G10"/>
    <mergeCell ref="H10:I10"/>
    <mergeCell ref="K10:L10"/>
    <mergeCell ref="M10:N10"/>
    <mergeCell ref="P10:Q10"/>
    <mergeCell ref="AB10:AC10"/>
    <mergeCell ref="AZ9:BA9"/>
    <mergeCell ref="BB9:BC9"/>
    <mergeCell ref="BF9:BG9"/>
    <mergeCell ref="BH9:BL9"/>
    <mergeCell ref="BN9:BO9"/>
    <mergeCell ref="BP9:BQ9"/>
    <mergeCell ref="AL9:AM9"/>
    <mergeCell ref="AN9:AO9"/>
    <mergeCell ref="AR9:AS9"/>
    <mergeCell ref="AT9:AU9"/>
    <mergeCell ref="AV9:AW9"/>
    <mergeCell ref="AX9:AY9"/>
    <mergeCell ref="BZ6:CD6"/>
    <mergeCell ref="B9:G9"/>
    <mergeCell ref="H9:I9"/>
    <mergeCell ref="K9:L9"/>
    <mergeCell ref="M9:N9"/>
    <mergeCell ref="P9:Q9"/>
    <mergeCell ref="AG9:AH9"/>
    <mergeCell ref="AJ9:AK9"/>
    <mergeCell ref="BH6:BL6"/>
    <mergeCell ref="BN6:BO6"/>
    <mergeCell ref="BP6:BQ6"/>
    <mergeCell ref="BR6:BS6"/>
    <mergeCell ref="BT6:BU6"/>
    <mergeCell ref="BV6:BX6"/>
    <mergeCell ref="AT6:AU6"/>
    <mergeCell ref="AV6:AW6"/>
    <mergeCell ref="AX6:AY6"/>
    <mergeCell ref="AZ6:BA6"/>
    <mergeCell ref="BB6:BC6"/>
    <mergeCell ref="BF6:BG6"/>
    <mergeCell ref="AE6:AF6"/>
    <mergeCell ref="AG6:AH6"/>
    <mergeCell ref="AJ6:AK6"/>
    <mergeCell ref="AL6:AM6"/>
    <mergeCell ref="AN6:AO6"/>
    <mergeCell ref="AR6:AS6"/>
    <mergeCell ref="B6:G6"/>
    <mergeCell ref="H6:I6"/>
    <mergeCell ref="K6:L6"/>
    <mergeCell ref="AB6:AC6"/>
    <mergeCell ref="BN5:BO5"/>
    <mergeCell ref="BP5:BQ5"/>
    <mergeCell ref="BR5:BS5"/>
    <mergeCell ref="BT5:BU5"/>
    <mergeCell ref="BV5:BX5"/>
    <mergeCell ref="BZ5:CD5"/>
    <mergeCell ref="AV5:AW5"/>
    <mergeCell ref="AX5:AY5"/>
    <mergeCell ref="AZ5:BA5"/>
    <mergeCell ref="BB5:BC5"/>
    <mergeCell ref="BF5:BG5"/>
    <mergeCell ref="BH5:BL5"/>
    <mergeCell ref="AG5:AH5"/>
    <mergeCell ref="AJ5:AK5"/>
    <mergeCell ref="AL5:AM5"/>
    <mergeCell ref="AN5:AO5"/>
    <mergeCell ref="AR5:AS5"/>
    <mergeCell ref="AT5:AU5"/>
    <mergeCell ref="BP4:BQ4"/>
    <mergeCell ref="BR4:BS4"/>
    <mergeCell ref="BT4:BU4"/>
    <mergeCell ref="B5:G5"/>
    <mergeCell ref="M5:N5"/>
    <mergeCell ref="P5:Q5"/>
    <mergeCell ref="AB5:AC5"/>
    <mergeCell ref="AE5:AF5"/>
    <mergeCell ref="AT4:AU4"/>
    <mergeCell ref="AV4:AW4"/>
    <mergeCell ref="AX4:AY4"/>
    <mergeCell ref="AZ4:BA4"/>
    <mergeCell ref="BB4:BC4"/>
    <mergeCell ref="BN4:BO4"/>
    <mergeCell ref="B4:G4"/>
    <mergeCell ref="H4:L4"/>
    <mergeCell ref="M4:Q4"/>
    <mergeCell ref="AB4:AF4"/>
    <mergeCell ref="AG4:AK4"/>
    <mergeCell ref="AL4:AM4"/>
    <mergeCell ref="AN4:AO4"/>
    <mergeCell ref="AR4:AS4"/>
    <mergeCell ref="W10:X10"/>
    <mergeCell ref="Z10:AA10"/>
    <mergeCell ref="R10:S10"/>
    <mergeCell ref="U10:V10"/>
    <mergeCell ref="AG10:AH10"/>
    <mergeCell ref="BF7:BG7"/>
    <mergeCell ref="BH7:BL7"/>
    <mergeCell ref="AR7:AS7"/>
    <mergeCell ref="AT7:AU7"/>
    <mergeCell ref="AV7:AW7"/>
    <mergeCell ref="AX7:AY7"/>
    <mergeCell ref="AZ7:BA7"/>
    <mergeCell ref="BB7:BC7"/>
    <mergeCell ref="AB7:AC7"/>
    <mergeCell ref="AE7:AF7"/>
    <mergeCell ref="AG7:AH7"/>
    <mergeCell ref="AJ7:AK7"/>
    <mergeCell ref="AL7:AM7"/>
    <mergeCell ref="AN7:AO7"/>
    <mergeCell ref="B7:G7"/>
    <mergeCell ref="H7:I7"/>
    <mergeCell ref="K7:L7"/>
    <mergeCell ref="M7:N7"/>
    <mergeCell ref="P7:Q7"/>
    <mergeCell ref="Z6:AA6"/>
    <mergeCell ref="R6:S6"/>
    <mergeCell ref="U6:V6"/>
    <mergeCell ref="W6:X6"/>
    <mergeCell ref="R5:S5"/>
    <mergeCell ref="U5:V5"/>
    <mergeCell ref="W5:X5"/>
    <mergeCell ref="Z5:AA5"/>
    <mergeCell ref="B2:BC2"/>
  </mergeCells>
  <phoneticPr fontId="3"/>
  <pageMargins left="0.6100000000000001" right="0.59" top="0.79000000000000015" bottom="0.2" header="0.51" footer="0.2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2807-12D4-FE40-89EB-B962A1B632A9}">
  <dimension ref="A1"/>
  <sheetViews>
    <sheetView zoomScale="120" zoomScaleNormal="120" workbookViewId="0">
      <selection sqref="A1:XFD1"/>
    </sheetView>
  </sheetViews>
  <sheetFormatPr baseColWidth="10" defaultRowHeight="14"/>
  <sheetData/>
  <phoneticPr fontId="3"/>
  <pageMargins left="0.7" right="0.7" top="0.75" bottom="0.75" header="0.3" footer="0.3"/>
  <pageSetup paperSize="9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大会実施方法</vt:lpstr>
      <vt:lpstr>日程</vt:lpstr>
      <vt:lpstr>予選リーグ</vt:lpstr>
      <vt:lpstr>Sheet1</vt:lpstr>
      <vt:lpstr>予選リーグ!Print_Area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2020-09-25T11:59:00Z</dcterms:created>
  <dcterms:modified xsi:type="dcterms:W3CDTF">2020-10-31T14:58:56Z</dcterms:modified>
</cp:coreProperties>
</file>