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岸本由樹実\AppData\Local\Microsoft\Windows\INetCache\Content.Outlook\PZ9AKUJW\"/>
    </mc:Choice>
  </mc:AlternateContent>
  <xr:revisionPtr revIDLastSave="0" documentId="8_{472C7C4C-1B03-4AC1-A852-EF196AE4F6EB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組合せ" sheetId="18" r:id="rId1"/>
    <sheet name="日程表" sheetId="17" r:id="rId2"/>
    <sheet name="決勝トーナメント" sheetId="9" r:id="rId3"/>
    <sheet name="抽選" sheetId="16" r:id="rId4"/>
  </sheets>
  <definedNames>
    <definedName name="_xlnm.Print_Area" localSheetId="0">組合せ!$A$1:$AO$78</definedName>
    <definedName name="_xlnm.Print_Area" localSheetId="1">日程表!$A$1:$N$91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3" i="9" l="1"/>
  <c r="I26" i="17"/>
  <c r="Y33" i="9"/>
  <c r="U33" i="9"/>
  <c r="Q33" i="9"/>
  <c r="M33" i="9"/>
  <c r="I33" i="9"/>
  <c r="E33" i="9"/>
  <c r="I17" i="17"/>
  <c r="C74" i="18"/>
  <c r="K12" i="17" s="1"/>
  <c r="C70" i="18"/>
  <c r="G12" i="17" s="1"/>
  <c r="C66" i="18"/>
  <c r="K29" i="17" s="1"/>
  <c r="C62" i="18"/>
  <c r="G29" i="17" s="1"/>
  <c r="C58" i="18"/>
  <c r="K44" i="17" s="1"/>
  <c r="C54" i="18"/>
  <c r="G44" i="17" s="1"/>
  <c r="C50" i="18"/>
  <c r="K23" i="17" s="1"/>
  <c r="C46" i="18"/>
  <c r="G23" i="17" s="1"/>
  <c r="C42" i="18"/>
  <c r="G31" i="17" s="1"/>
  <c r="C38" i="18"/>
  <c r="K46" i="17" s="1"/>
  <c r="C34" i="18"/>
  <c r="K40" i="17" s="1"/>
  <c r="C30" i="18"/>
  <c r="G40" i="17" s="1"/>
  <c r="C26" i="18"/>
  <c r="K8" i="17" s="1"/>
  <c r="C22" i="18"/>
  <c r="G8" i="17" s="1"/>
  <c r="C18" i="18"/>
  <c r="K27" i="17" s="1"/>
  <c r="C14" i="18"/>
  <c r="G27" i="17" s="1"/>
  <c r="C10" i="18"/>
  <c r="K42" i="17" s="1"/>
  <c r="C6" i="18"/>
  <c r="G42" i="17" s="1"/>
  <c r="I47" i="17" l="1"/>
  <c r="C20" i="9"/>
  <c r="C43" i="9"/>
  <c r="B28" i="9"/>
  <c r="E28" i="9"/>
  <c r="AC33" i="9"/>
  <c r="C80" i="18"/>
  <c r="C93" i="18"/>
  <c r="C89" i="18"/>
  <c r="I45" i="17"/>
  <c r="AA51" i="9"/>
  <c r="T51" i="9"/>
  <c r="K51" i="9"/>
  <c r="D51" i="9"/>
  <c r="T17" i="9"/>
  <c r="W10" i="9" s="1"/>
  <c r="AA17" i="9"/>
  <c r="X18" i="9" s="1"/>
  <c r="Z27" i="9"/>
  <c r="AA20" i="9" s="1"/>
  <c r="AC27" i="9"/>
  <c r="AB28" i="9" s="1"/>
  <c r="J27" i="9"/>
  <c r="K43" i="9" s="1"/>
  <c r="M27" i="9"/>
  <c r="L28" i="9" s="1"/>
  <c r="Q13" i="9"/>
  <c r="N13" i="9"/>
  <c r="U12" i="9"/>
  <c r="P13" i="9" s="1"/>
  <c r="J12" i="9"/>
  <c r="O13" i="9" s="1"/>
  <c r="Q8" i="9"/>
  <c r="N8" i="9"/>
  <c r="W7" i="9"/>
  <c r="P8" i="9" s="1"/>
  <c r="H7" i="9"/>
  <c r="L5" i="9" s="1"/>
  <c r="Y18" i="9"/>
  <c r="V18" i="9"/>
  <c r="I18" i="9"/>
  <c r="F18" i="9"/>
  <c r="W18" i="9"/>
  <c r="K17" i="9"/>
  <c r="H18" i="9" s="1"/>
  <c r="D17" i="9"/>
  <c r="G18" i="9" s="1"/>
  <c r="AC28" i="9"/>
  <c r="Z28" i="9"/>
  <c r="U28" i="9"/>
  <c r="R28" i="9"/>
  <c r="M28" i="9"/>
  <c r="J28" i="9"/>
  <c r="C84" i="18"/>
  <c r="U27" i="9"/>
  <c r="T28" i="9" s="1"/>
  <c r="R27" i="9"/>
  <c r="S43" i="9" s="1"/>
  <c r="D28" i="9"/>
  <c r="I85" i="17"/>
  <c r="I83" i="17"/>
  <c r="I81" i="17"/>
  <c r="I77" i="17"/>
  <c r="I75" i="17"/>
  <c r="I70" i="17"/>
  <c r="I68" i="17"/>
  <c r="I66" i="17"/>
  <c r="I62" i="17"/>
  <c r="I60" i="17"/>
  <c r="I51" i="17"/>
  <c r="I49" i="17"/>
  <c r="I43" i="17"/>
  <c r="I41" i="17"/>
  <c r="I36" i="17"/>
  <c r="I32" i="17"/>
  <c r="I30" i="17"/>
  <c r="I28" i="17"/>
  <c r="I24" i="17"/>
  <c r="I15" i="17"/>
  <c r="I13" i="17"/>
  <c r="I11" i="17"/>
  <c r="I9" i="17"/>
  <c r="C28" i="9"/>
  <c r="S28" i="9"/>
  <c r="AA28" i="9"/>
  <c r="O8" i="9"/>
  <c r="S20" i="9" l="1"/>
  <c r="G10" i="9"/>
  <c r="K20" i="9"/>
  <c r="AA43" i="9"/>
  <c r="K28" i="9"/>
</calcChain>
</file>

<file path=xl/sharedStrings.xml><?xml version="1.0" encoding="utf-8"?>
<sst xmlns="http://schemas.openxmlformats.org/spreadsheetml/2006/main" count="290" uniqueCount="152">
  <si>
    <t>会場</t>
    <rPh sb="0" eb="2">
      <t>カイジョウ</t>
    </rPh>
    <phoneticPr fontId="1"/>
  </si>
  <si>
    <t>―</t>
  </si>
  <si>
    <t>試合順</t>
    <rPh sb="0" eb="2">
      <t>シアイ</t>
    </rPh>
    <rPh sb="2" eb="3">
      <t>ジュン</t>
    </rPh>
    <phoneticPr fontId="1"/>
  </si>
  <si>
    <t>試合時間</t>
    <rPh sb="0" eb="2">
      <t>シアイ</t>
    </rPh>
    <rPh sb="2" eb="4">
      <t>ジカン</t>
    </rPh>
    <phoneticPr fontId="1"/>
  </si>
  <si>
    <t>対戦カード</t>
    <rPh sb="0" eb="2">
      <t>タイセン</t>
    </rPh>
    <phoneticPr fontId="1"/>
  </si>
  <si>
    <t>１・２回戦　　</t>
    <rPh sb="3" eb="5">
      <t>カイセン</t>
    </rPh>
    <phoneticPr fontId="1"/>
  </si>
  <si>
    <t>決勝トーナメント　　</t>
    <rPh sb="0" eb="2">
      <t>ケッショウ</t>
    </rPh>
    <phoneticPr fontId="1"/>
  </si>
  <si>
    <t>決勝戦</t>
    <rPh sb="0" eb="3">
      <t>ケッショウセン</t>
    </rPh>
    <phoneticPr fontId="1"/>
  </si>
  <si>
    <t>№</t>
    <phoneticPr fontId="1"/>
  </si>
  <si>
    <t>決勝</t>
    <rPh sb="0" eb="2">
      <t>ケッショウ</t>
    </rPh>
    <phoneticPr fontId="1"/>
  </si>
  <si>
    <t>当該チーム</t>
    <rPh sb="0" eb="2">
      <t>トウガイ</t>
    </rPh>
    <phoneticPr fontId="1"/>
  </si>
  <si>
    <t>加西</t>
    <rPh sb="0" eb="2">
      <t>カサイ</t>
    </rPh>
    <phoneticPr fontId="1"/>
  </si>
  <si>
    <t>三木</t>
    <rPh sb="0" eb="2">
      <t>ミキ</t>
    </rPh>
    <phoneticPr fontId="1"/>
  </si>
  <si>
    <t>ジンガ三木ＳＣ</t>
    <phoneticPr fontId="1"/>
  </si>
  <si>
    <t>小野東ＳＳＤ</t>
    <rPh sb="0" eb="2">
      <t>オノ</t>
    </rPh>
    <rPh sb="2" eb="3">
      <t>ヒガシ</t>
    </rPh>
    <phoneticPr fontId="1"/>
  </si>
  <si>
    <t>河合ＳＳＤ</t>
    <rPh sb="0" eb="2">
      <t>カワイ</t>
    </rPh>
    <phoneticPr fontId="1"/>
  </si>
  <si>
    <t>旭ＦＣＪｒ</t>
    <rPh sb="0" eb="1">
      <t>アサヒ</t>
    </rPh>
    <phoneticPr fontId="1"/>
  </si>
  <si>
    <t>イルソーレ加東ＦＣ</t>
    <rPh sb="5" eb="7">
      <t>カトウ</t>
    </rPh>
    <phoneticPr fontId="1"/>
  </si>
  <si>
    <t>西脇多可</t>
    <rPh sb="0" eb="2">
      <t>ニシワキ</t>
    </rPh>
    <rPh sb="2" eb="4">
      <t>タカ</t>
    </rPh>
    <phoneticPr fontId="1"/>
  </si>
  <si>
    <t>中町ＦＣＪｒ</t>
    <rPh sb="0" eb="2">
      <t>ナカチョウ</t>
    </rPh>
    <phoneticPr fontId="1"/>
  </si>
  <si>
    <t>加美ＦＣＪｒ</t>
    <rPh sb="0" eb="2">
      <t>カミ</t>
    </rPh>
    <phoneticPr fontId="1"/>
  </si>
  <si>
    <t>社ＦＣＪｒ</t>
    <rPh sb="0" eb="1">
      <t>ヤシロ</t>
    </rPh>
    <phoneticPr fontId="1"/>
  </si>
  <si>
    <t>ｱｼｽﾀﾝﾄ</t>
    <phoneticPr fontId="1"/>
  </si>
  <si>
    <t>ﾚﾌﾘｰﾁｰﾑ
の選手</t>
    <rPh sb="9" eb="11">
      <t>センシュ</t>
    </rPh>
    <phoneticPr fontId="1"/>
  </si>
  <si>
    <t>みきぼうパークひょうご 球技場３</t>
    <rPh sb="12" eb="15">
      <t>キュウギジョウ</t>
    </rPh>
    <phoneticPr fontId="1"/>
  </si>
  <si>
    <t>球技場3</t>
    <rPh sb="0" eb="3">
      <t>キュウギジョウ</t>
    </rPh>
    <phoneticPr fontId="1"/>
  </si>
  <si>
    <t>３決</t>
    <rPh sb="1" eb="2">
      <t>ケツ</t>
    </rPh>
    <phoneticPr fontId="1"/>
  </si>
  <si>
    <t>少年アシスタント</t>
    <rPh sb="0" eb="2">
      <t>ショウネン</t>
    </rPh>
    <phoneticPr fontId="1"/>
  </si>
  <si>
    <t>7</t>
    <phoneticPr fontId="1"/>
  </si>
  <si>
    <t>2</t>
    <phoneticPr fontId="1"/>
  </si>
  <si>
    <t>5</t>
    <phoneticPr fontId="1"/>
  </si>
  <si>
    <t>8</t>
    <phoneticPr fontId="1"/>
  </si>
  <si>
    <t>3</t>
    <phoneticPr fontId="1"/>
  </si>
  <si>
    <t>6</t>
    <phoneticPr fontId="1"/>
  </si>
  <si>
    <t>Ｍ・ＳＥＲＩＯＦＣ</t>
    <phoneticPr fontId="1"/>
  </si>
  <si>
    <t>三木</t>
    <rPh sb="0" eb="2">
      <t>ミキ</t>
    </rPh>
    <phoneticPr fontId="1"/>
  </si>
  <si>
    <t>加西</t>
    <rPh sb="0" eb="2">
      <t>カサイ</t>
    </rPh>
    <phoneticPr fontId="1"/>
  </si>
  <si>
    <t>西脇</t>
    <rPh sb="0" eb="2">
      <t>ニシワキ</t>
    </rPh>
    <phoneticPr fontId="1"/>
  </si>
  <si>
    <t>多可</t>
    <rPh sb="0" eb="2">
      <t>タカ</t>
    </rPh>
    <phoneticPr fontId="1"/>
  </si>
  <si>
    <t>10</t>
    <phoneticPr fontId="1"/>
  </si>
  <si>
    <t>№20</t>
    <phoneticPr fontId="1"/>
  </si>
  <si>
    <t>№21</t>
    <phoneticPr fontId="1"/>
  </si>
  <si>
    <t>３位決定戦</t>
    <rPh sb="1" eb="2">
      <t>イ</t>
    </rPh>
    <rPh sb="2" eb="5">
      <t>ケッテイセン</t>
    </rPh>
    <phoneticPr fontId="1"/>
  </si>
  <si>
    <t>小野</t>
    <rPh sb="0" eb="2">
      <t>オノ</t>
    </rPh>
    <phoneticPr fontId="1"/>
  </si>
  <si>
    <t>加東</t>
    <rPh sb="0" eb="2">
      <t>カトウ</t>
    </rPh>
    <phoneticPr fontId="1"/>
  </si>
  <si>
    <t>三樹平田SC</t>
    <rPh sb="0" eb="6">
      <t>サンジュヒラタ</t>
    </rPh>
    <phoneticPr fontId="1"/>
  </si>
  <si>
    <t>加東</t>
    <phoneticPr fontId="1"/>
  </si>
  <si>
    <t>少年アシスタント</t>
    <phoneticPr fontId="1"/>
  </si>
  <si>
    <t>優勝</t>
  </si>
  <si>
    <t>優勝</t>
    <rPh sb="0" eb="2">
      <t>ユウショウ</t>
    </rPh>
    <phoneticPr fontId="1"/>
  </si>
  <si>
    <t>準優勝</t>
  </si>
  <si>
    <t>準優勝</t>
    <rPh sb="0" eb="3">
      <t>ジュンユウショウ</t>
    </rPh>
    <phoneticPr fontId="1"/>
  </si>
  <si>
    <t>第３位</t>
  </si>
  <si>
    <t>第４位</t>
  </si>
  <si>
    <t>みきぼうパークひょうご 球技場２</t>
    <rPh sb="12" eb="15">
      <t>キュウギジョウ</t>
    </rPh>
    <phoneticPr fontId="1"/>
  </si>
  <si>
    <t>みきぼうパークひょうご　球技場２</t>
    <rPh sb="12" eb="15">
      <t>キュウギジョウ</t>
    </rPh>
    <phoneticPr fontId="1"/>
  </si>
  <si>
    <t>球技場２</t>
    <rPh sb="0" eb="3">
      <t>キュウギジョウ</t>
    </rPh>
    <phoneticPr fontId="1"/>
  </si>
  <si>
    <t>みきぼうパークひょうご　球技場３</t>
    <rPh sb="12" eb="15">
      <t>キュウギジョウ</t>
    </rPh>
    <phoneticPr fontId="1"/>
  </si>
  <si>
    <t>レフリー/４審</t>
    <rPh sb="6" eb="7">
      <t>シン</t>
    </rPh>
    <phoneticPr fontId="1"/>
  </si>
  <si>
    <t>前試合の勝/負</t>
    <rPh sb="0" eb="1">
      <t>マエ</t>
    </rPh>
    <rPh sb="1" eb="3">
      <t>シアイ</t>
    </rPh>
    <rPh sb="4" eb="5">
      <t>カチ</t>
    </rPh>
    <rPh sb="6" eb="7">
      <t>マ</t>
    </rPh>
    <phoneticPr fontId="1"/>
  </si>
  <si>
    <t>みきぼうパークひょうご　球技場１</t>
    <rPh sb="12" eb="15">
      <t>キュウギジョウ</t>
    </rPh>
    <phoneticPr fontId="1"/>
  </si>
  <si>
    <t>ヴィリッキーニＳＣ</t>
    <rPh sb="0" eb="9">
      <t>ヴィリッキ</t>
    </rPh>
    <phoneticPr fontId="1"/>
  </si>
  <si>
    <t>比延ＦＣ</t>
    <rPh sb="0" eb="2">
      <t>ヒエ</t>
    </rPh>
    <phoneticPr fontId="1"/>
  </si>
  <si>
    <t>№9</t>
    <phoneticPr fontId="1"/>
  </si>
  <si>
    <t>№1</t>
    <phoneticPr fontId="1"/>
  </si>
  <si>
    <t>№2</t>
    <phoneticPr fontId="1"/>
  </si>
  <si>
    <t>№6</t>
    <phoneticPr fontId="1"/>
  </si>
  <si>
    <t>№7</t>
    <phoneticPr fontId="1"/>
  </si>
  <si>
    <t>№11</t>
    <phoneticPr fontId="1"/>
  </si>
  <si>
    <t>No2の敗者</t>
    <rPh sb="4" eb="6">
      <t>ハイシャ</t>
    </rPh>
    <phoneticPr fontId="1"/>
  </si>
  <si>
    <t>11</t>
    <phoneticPr fontId="1"/>
  </si>
  <si>
    <t>12</t>
    <phoneticPr fontId="1"/>
  </si>
  <si>
    <t>№4</t>
    <phoneticPr fontId="1"/>
  </si>
  <si>
    <t>№12</t>
    <phoneticPr fontId="1"/>
  </si>
  <si>
    <t>№13</t>
    <phoneticPr fontId="1"/>
  </si>
  <si>
    <t>№14</t>
    <phoneticPr fontId="1"/>
  </si>
  <si>
    <t>№15</t>
    <phoneticPr fontId="1"/>
  </si>
  <si>
    <t>№16</t>
    <phoneticPr fontId="1"/>
  </si>
  <si>
    <t>№17</t>
    <phoneticPr fontId="1"/>
  </si>
  <si>
    <t>№5</t>
    <phoneticPr fontId="1"/>
  </si>
  <si>
    <t>№10</t>
    <phoneticPr fontId="1"/>
  </si>
  <si>
    <t>№3</t>
    <phoneticPr fontId="1"/>
  </si>
  <si>
    <t>№8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</si>
  <si>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</si>
  <si>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</si>
  <si>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</si>
  <si>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</si>
  <si>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No4の勝者</t>
    <phoneticPr fontId="1"/>
  </si>
  <si>
    <t>No9の勝者</t>
    <phoneticPr fontId="1"/>
  </si>
  <si>
    <t>No6の勝者</t>
    <phoneticPr fontId="1"/>
  </si>
  <si>
    <t>No5の勝者</t>
    <phoneticPr fontId="1"/>
  </si>
  <si>
    <t>No10の勝者</t>
    <phoneticPr fontId="1"/>
  </si>
  <si>
    <t>No8の勝者</t>
    <phoneticPr fontId="1"/>
  </si>
  <si>
    <t>No13の敗者</t>
    <phoneticPr fontId="1"/>
  </si>
  <si>
    <t>No11の勝者</t>
    <phoneticPr fontId="1"/>
  </si>
  <si>
    <t>No12の勝者</t>
    <phoneticPr fontId="1"/>
  </si>
  <si>
    <t>No13の勝者</t>
    <phoneticPr fontId="1"/>
  </si>
  <si>
    <t>No15の勝者</t>
    <phoneticPr fontId="1"/>
  </si>
  <si>
    <t>No16の勝者</t>
    <phoneticPr fontId="1"/>
  </si>
  <si>
    <t>No16の敗者</t>
    <phoneticPr fontId="1"/>
  </si>
  <si>
    <t>№18</t>
    <phoneticPr fontId="1"/>
  </si>
  <si>
    <t>No14の敗者</t>
    <phoneticPr fontId="1"/>
  </si>
  <si>
    <t>No15の敗者</t>
    <phoneticPr fontId="1"/>
  </si>
  <si>
    <t>No14の勝者</t>
    <phoneticPr fontId="1"/>
  </si>
  <si>
    <t>優　勝：</t>
    <phoneticPr fontId="1"/>
  </si>
  <si>
    <t>準優勝：</t>
    <phoneticPr fontId="1"/>
  </si>
  <si>
    <t>第３位：</t>
    <phoneticPr fontId="1"/>
  </si>
  <si>
    <t>第４位：</t>
    <phoneticPr fontId="1"/>
  </si>
  <si>
    <t>4</t>
    <phoneticPr fontId="1"/>
  </si>
  <si>
    <t>9</t>
    <phoneticPr fontId="1"/>
  </si>
  <si>
    <t>相互</t>
    <rPh sb="0" eb="2">
      <t>ソウゴ</t>
    </rPh>
    <phoneticPr fontId="1"/>
  </si>
  <si>
    <t>相互</t>
    <rPh sb="0" eb="2">
      <t>ソウゴ</t>
    </rPh>
    <phoneticPr fontId="1"/>
  </si>
  <si>
    <t>第４３回読売新聞社杯争奪北播磨少年サッカー大会</t>
    <rPh sb="0" eb="1">
      <t>ダイ</t>
    </rPh>
    <rPh sb="3" eb="4">
      <t>カイ</t>
    </rPh>
    <rPh sb="4" eb="6">
      <t>ヨミウリ</t>
    </rPh>
    <rPh sb="6" eb="9">
      <t>シンブンシャ</t>
    </rPh>
    <rPh sb="9" eb="10">
      <t>ハイ</t>
    </rPh>
    <rPh sb="10" eb="12">
      <t>ソウダツ</t>
    </rPh>
    <rPh sb="12" eb="13">
      <t>キタ</t>
    </rPh>
    <rPh sb="13" eb="15">
      <t>ハリマ</t>
    </rPh>
    <rPh sb="15" eb="17">
      <t>ショウネン</t>
    </rPh>
    <rPh sb="21" eb="23">
      <t>タイカイ</t>
    </rPh>
    <phoneticPr fontId="1"/>
  </si>
  <si>
    <t>ＬＵＺ零壱ＦＣ</t>
    <rPh sb="3" eb="4">
      <t xml:space="preserve">レイイ </t>
    </rPh>
    <rPh sb="4" eb="5">
      <t>I</t>
    </rPh>
    <phoneticPr fontId="1"/>
  </si>
  <si>
    <t>滝野ひよこ</t>
    <rPh sb="0" eb="1">
      <t>タキノ</t>
    </rPh>
    <phoneticPr fontId="1"/>
  </si>
  <si>
    <t>滝野たまご</t>
    <rPh sb="0" eb="1">
      <t>タキノ</t>
    </rPh>
    <phoneticPr fontId="1"/>
  </si>
  <si>
    <t>ＯＮＯセントラルＦＣ</t>
    <phoneticPr fontId="1"/>
  </si>
  <si>
    <t>２０２１年２月６日（土）</t>
    <phoneticPr fontId="1"/>
  </si>
  <si>
    <t>２０２１年２月７日（日）</t>
    <phoneticPr fontId="1"/>
  </si>
  <si>
    <t>三木地区</t>
    <rPh sb="0" eb="4">
      <t>ミキティ</t>
    </rPh>
    <phoneticPr fontId="1"/>
  </si>
  <si>
    <t>三木地区</t>
    <rPh sb="0" eb="1">
      <t>ミキ</t>
    </rPh>
    <phoneticPr fontId="1"/>
  </si>
  <si>
    <t>三木地区</t>
    <rPh sb="0" eb="4">
      <t>ミキチク</t>
    </rPh>
    <phoneticPr fontId="1"/>
  </si>
  <si>
    <t>三木地区</t>
    <rPh sb="0" eb="1">
      <t>ミキチク</t>
    </rPh>
    <phoneticPr fontId="1"/>
  </si>
  <si>
    <t>西脇ＦＣ</t>
    <rPh sb="0" eb="2">
      <t>ニシワキ</t>
    </rPh>
    <phoneticPr fontId="1"/>
  </si>
  <si>
    <t>加西ＦＣ</t>
    <rPh sb="0" eb="2">
      <t>カサイ</t>
    </rPh>
    <phoneticPr fontId="1"/>
  </si>
  <si>
    <t>加西選抜</t>
    <rPh sb="0" eb="2">
      <t>カサイ</t>
    </rPh>
    <rPh sb="2" eb="4">
      <t>センバテゥ</t>
    </rPh>
    <phoneticPr fontId="1"/>
  </si>
  <si>
    <t>第３位</t>
    <rPh sb="0" eb="1">
      <t>ダイ3</t>
    </rPh>
    <phoneticPr fontId="1"/>
  </si>
  <si>
    <t>第４位</t>
    <rPh sb="0" eb="1">
      <t>ダイ3</t>
    </rPh>
    <phoneticPr fontId="1"/>
  </si>
  <si>
    <t>№17
３決</t>
    <rPh sb="5" eb="6">
      <t>ケツ</t>
    </rPh>
    <phoneticPr fontId="1"/>
  </si>
  <si>
    <t>№18
決勝</t>
    <rPh sb="4" eb="6">
      <t>ケッショウ</t>
    </rPh>
    <phoneticPr fontId="1"/>
  </si>
  <si>
    <t>1</t>
    <phoneticPr fontId="1"/>
  </si>
  <si>
    <t>No1の敗者</t>
    <rPh sb="4" eb="6">
      <t>ハイシャ</t>
    </rPh>
    <phoneticPr fontId="1"/>
  </si>
  <si>
    <t>No8の敗者</t>
    <rPh sb="4" eb="6">
      <t>ハイシャ</t>
    </rPh>
    <phoneticPr fontId="1"/>
  </si>
  <si>
    <t>No9の敗者</t>
    <phoneticPr fontId="1"/>
  </si>
  <si>
    <t>No10の敗者</t>
    <phoneticPr fontId="1"/>
  </si>
  <si>
    <t>No1の勝者</t>
    <rPh sb="4" eb="6">
      <t>ショウセィア</t>
    </rPh>
    <phoneticPr fontId="1"/>
  </si>
  <si>
    <t>No２の勝者</t>
    <rPh sb="4" eb="6">
      <t>ハイシャ</t>
    </rPh>
    <phoneticPr fontId="1"/>
  </si>
  <si>
    <t>No11の敗者</t>
    <rPh sb="5" eb="6">
      <t>ハイ</t>
    </rPh>
    <phoneticPr fontId="1"/>
  </si>
  <si>
    <t>No12の敗者</t>
    <phoneticPr fontId="1"/>
  </si>
  <si>
    <t>球技場３</t>
    <rPh sb="0" eb="3">
      <t>キュウギジョウ</t>
    </rPh>
    <phoneticPr fontId="1"/>
  </si>
  <si>
    <t>滝野/M.SERIO</t>
    <rPh sb="0" eb="2">
      <t>タキノ</t>
    </rPh>
    <phoneticPr fontId="1"/>
  </si>
  <si>
    <t>加美/ジンガ</t>
    <phoneticPr fontId="1"/>
  </si>
  <si>
    <t>ﾚﾌﾘｰﾁｰﾑ
の選手</t>
    <phoneticPr fontId="1"/>
  </si>
  <si>
    <t>イルソーレ加東
/旭FCJr</t>
    <rPh sb="8" eb="9">
      <t xml:space="preserve">アサヒ </t>
    </rPh>
    <phoneticPr fontId="1"/>
  </si>
  <si>
    <t>ＬＵＺ零壱ＦＣ</t>
    <rPh sb="3" eb="5">
      <t>レイイ</t>
    </rPh>
    <phoneticPr fontId="1"/>
  </si>
  <si>
    <t>No.1の勝/負</t>
    <rPh sb="5" eb="6">
      <t>カチ</t>
    </rPh>
    <rPh sb="7" eb="8">
      <t>マ</t>
    </rPh>
    <phoneticPr fontId="1"/>
  </si>
  <si>
    <t>No.2の勝/負</t>
    <rPh sb="5" eb="6">
      <t>カチ</t>
    </rPh>
    <rPh sb="7" eb="8">
      <t>マ</t>
    </rPh>
    <phoneticPr fontId="1"/>
  </si>
  <si>
    <t>No6の敗者</t>
    <rPh sb="4" eb="6">
      <t>ハイシャ</t>
    </rPh>
    <phoneticPr fontId="1"/>
  </si>
  <si>
    <t>No4の敗者</t>
    <phoneticPr fontId="1"/>
  </si>
  <si>
    <t>No5の敗者</t>
    <rPh sb="4" eb="6">
      <t>ショウシャ</t>
    </rPh>
    <phoneticPr fontId="1"/>
  </si>
  <si>
    <t>No.4の勝/負</t>
    <rPh sb="5" eb="6">
      <t>カチ</t>
    </rPh>
    <rPh sb="7" eb="8">
      <t>マ</t>
    </rPh>
    <phoneticPr fontId="1"/>
  </si>
  <si>
    <t>No.5の勝/負</t>
    <rPh sb="5" eb="6">
      <t>カチ</t>
    </rPh>
    <rPh sb="7" eb="8">
      <t>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</si>
</sst>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m&quot;月&quot;d&quot;日&quot;;@"/>
  </numFmts>
  <fonts count="4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0"/>
      <name val="ＭＳ Ｐ明朝"/>
      <family val="1"/>
      <charset val="128"/>
    </font>
    <font>
      <b/>
      <sz val="16"/>
      <name val="ＤＨＰ特太ゴシック体"/>
      <family val="3"/>
      <charset val="128"/>
    </font>
    <font>
      <sz val="16"/>
      <name val="ＤＨＰ特太ゴシック体"/>
      <family val="3"/>
      <charset val="128"/>
    </font>
    <font>
      <b/>
      <sz val="12"/>
      <name val="ＭＳ ゴシック"/>
      <family val="3"/>
      <charset val="128"/>
    </font>
    <font>
      <b/>
      <sz val="18"/>
      <name val="HG創英角ﾎﾟｯﾌﾟ体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9"/>
      <name val="HGP創英角ﾎﾟｯﾌﾟ体"/>
      <family val="3"/>
      <charset val="128"/>
    </font>
    <font>
      <sz val="20"/>
      <color theme="1"/>
      <name val="HGP創英角ﾎﾟｯﾌﾟ体"/>
      <family val="3"/>
      <charset val="128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HGP創英角ﾎﾟｯﾌﾟ体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b/>
      <sz val="14"/>
      <name val="HG創英角ﾎﾟｯﾌﾟ体"/>
      <family val="3"/>
      <charset val="128"/>
    </font>
    <font>
      <sz val="9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name val="ＭＳ Ｐゴシック"/>
      <family val="2"/>
      <charset val="128"/>
    </font>
    <font>
      <sz val="18"/>
      <name val="ＭＳ Ｐゴシック"/>
      <family val="2"/>
      <charset val="128"/>
    </font>
    <font>
      <sz val="12"/>
      <name val="ＭＳ Ｐゴシック"/>
      <family val="2"/>
      <charset val="128"/>
    </font>
    <font>
      <b/>
      <sz val="1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b/>
      <sz val="12"/>
      <name val="ＭＳ Ｐゴシック"/>
      <family val="2"/>
      <charset val="128"/>
    </font>
    <font>
      <sz val="20"/>
      <color rgb="FFFF0000"/>
      <name val="HGP創英角ﾎﾟｯﾌﾟ体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b/>
      <sz val="10"/>
      <color rgb="FFFF0000"/>
      <name val="ＭＳ Ｐゴシック"/>
      <family val="2"/>
      <charset val="128"/>
    </font>
    <font>
      <b/>
      <sz val="11"/>
      <color rgb="FFFF0000"/>
      <name val="ＭＳ Ｐゴシック"/>
      <family val="2"/>
      <charset val="128"/>
    </font>
    <font>
      <b/>
      <sz val="9"/>
      <color rgb="FFFF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 style="dotted">
        <color auto="1"/>
      </left>
      <right/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dotted">
        <color auto="1"/>
      </left>
      <right/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</borders>
  <cellStyleXfs count="233">
    <xf numFmtId="0" fontId="0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572"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8" fillId="0" borderId="0" xfId="0" applyFont="1" applyAlignment="1">
      <alignment vertical="center"/>
    </xf>
    <xf numFmtId="0" fontId="4" fillId="0" borderId="0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2" xfId="0" applyBorder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0" fontId="5" fillId="0" borderId="0" xfId="0" applyNumberFormat="1" applyFont="1" applyFill="1" applyBorder="1" applyAlignment="1">
      <alignment vertical="center"/>
    </xf>
    <xf numFmtId="20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5" fillId="0" borderId="0" xfId="0" applyFont="1" applyFill="1" applyAlignment="1">
      <alignment vertical="center" shrinkToFit="1"/>
    </xf>
    <xf numFmtId="0" fontId="13" fillId="0" borderId="0" xfId="0" applyFont="1" applyAlignment="1">
      <alignment horizontal="centerContinuous" vertical="center"/>
    </xf>
    <xf numFmtId="0" fontId="9" fillId="0" borderId="9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15" fillId="0" borderId="0" xfId="0" applyNumberFormat="1" applyFont="1" applyAlignment="1">
      <alignment horizontal="centerContinuous" vertical="center" shrinkToFit="1"/>
    </xf>
    <xf numFmtId="1" fontId="16" fillId="0" borderId="0" xfId="0" applyNumberFormat="1" applyFont="1" applyAlignment="1">
      <alignment horizontal="center" vertical="center" shrinkToFit="1"/>
    </xf>
    <xf numFmtId="1" fontId="16" fillId="0" borderId="0" xfId="0" applyNumberFormat="1" applyFont="1" applyAlignment="1">
      <alignment horizontal="distributed" vertical="center" shrinkToFit="1"/>
    </xf>
    <xf numFmtId="1" fontId="17" fillId="0" borderId="0" xfId="0" applyNumberFormat="1" applyFont="1" applyAlignment="1">
      <alignment vertical="center" shrinkToFit="1"/>
    </xf>
    <xf numFmtId="1" fontId="0" fillId="0" borderId="0" xfId="0" applyNumberFormat="1" applyAlignment="1">
      <alignment horizontal="center" vertical="center" shrinkToFit="1"/>
    </xf>
    <xf numFmtId="1" fontId="0" fillId="0" borderId="0" xfId="0" applyNumberFormat="1" applyAlignment="1">
      <alignment horizontal="distributed" vertical="center" shrinkToFit="1"/>
    </xf>
    <xf numFmtId="177" fontId="0" fillId="0" borderId="0" xfId="0" applyNumberFormat="1" applyAlignment="1">
      <alignment vertical="center"/>
    </xf>
    <xf numFmtId="1" fontId="0" fillId="0" borderId="6" xfId="0" applyNumberFormat="1" applyBorder="1" applyAlignment="1">
      <alignment horizontal="center" vertical="center" shrinkToFit="1"/>
    </xf>
    <xf numFmtId="1" fontId="18" fillId="0" borderId="5" xfId="0" applyNumberFormat="1" applyFont="1" applyFill="1" applyBorder="1" applyAlignment="1">
      <alignment vertical="center" shrinkToFit="1"/>
    </xf>
    <xf numFmtId="1" fontId="19" fillId="0" borderId="0" xfId="0" applyNumberFormat="1" applyFont="1" applyAlignment="1">
      <alignment vertical="center" shrinkToFit="1"/>
    </xf>
    <xf numFmtId="1" fontId="0" fillId="0" borderId="0" xfId="0" applyNumberFormat="1" applyBorder="1" applyAlignment="1">
      <alignment horizontal="center" vertical="center" shrinkToFit="1"/>
    </xf>
    <xf numFmtId="1" fontId="0" fillId="0" borderId="0" xfId="0" applyNumberFormat="1" applyBorder="1" applyAlignment="1">
      <alignment horizontal="distributed" vertical="center" shrinkToFit="1"/>
    </xf>
    <xf numFmtId="1" fontId="14" fillId="0" borderId="23" xfId="0" applyNumberFormat="1" applyFont="1" applyFill="1" applyBorder="1" applyAlignment="1">
      <alignment horizontal="distributed" vertical="center" shrinkToFit="1"/>
    </xf>
    <xf numFmtId="1" fontId="18" fillId="0" borderId="29" xfId="0" applyNumberFormat="1" applyFont="1" applyFill="1" applyBorder="1" applyAlignment="1">
      <alignment horizontal="distributed" vertical="center" shrinkToFit="1"/>
    </xf>
    <xf numFmtId="1" fontId="18" fillId="0" borderId="2" xfId="0" applyNumberFormat="1" applyFont="1" applyFill="1" applyBorder="1" applyAlignment="1">
      <alignment horizontal="distributed" vertical="center" shrinkToFit="1"/>
    </xf>
    <xf numFmtId="1" fontId="14" fillId="0" borderId="5" xfId="0" applyNumberFormat="1" applyFont="1" applyFill="1" applyBorder="1" applyAlignment="1">
      <alignment vertical="center" shrinkToFit="1"/>
    </xf>
    <xf numFmtId="1" fontId="14" fillId="0" borderId="1" xfId="0" applyNumberFormat="1" applyFont="1" applyFill="1" applyBorder="1" applyAlignment="1">
      <alignment horizontal="distributed" vertical="center" shrinkToFit="1"/>
    </xf>
    <xf numFmtId="1" fontId="18" fillId="0" borderId="30" xfId="0" applyNumberFormat="1" applyFont="1" applyFill="1" applyBorder="1" applyAlignment="1">
      <alignment horizontal="distributed" vertical="center" shrinkToFit="1"/>
    </xf>
    <xf numFmtId="1" fontId="18" fillId="0" borderId="7" xfId="0" applyNumberFormat="1" applyFont="1" applyFill="1" applyBorder="1" applyAlignment="1">
      <alignment horizontal="distributed" vertical="center" shrinkToFit="1"/>
    </xf>
    <xf numFmtId="1" fontId="19" fillId="0" borderId="0" xfId="0" applyNumberFormat="1" applyFont="1" applyBorder="1" applyAlignment="1">
      <alignment vertical="center" shrinkToFit="1"/>
    </xf>
    <xf numFmtId="1" fontId="14" fillId="0" borderId="0" xfId="0" applyNumberFormat="1" applyFont="1" applyAlignment="1">
      <alignment horizontal="center" vertical="center" shrinkToFit="1"/>
    </xf>
    <xf numFmtId="1" fontId="14" fillId="0" borderId="0" xfId="0" applyNumberFormat="1" applyFont="1" applyAlignment="1">
      <alignment horizontal="distributed" vertical="center" shrinkToFit="1"/>
    </xf>
    <xf numFmtId="1" fontId="19" fillId="0" borderId="0" xfId="0" applyNumberFormat="1" applyFont="1" applyAlignment="1">
      <alignment horizontal="center" vertical="center" shrinkToFit="1"/>
    </xf>
    <xf numFmtId="1" fontId="19" fillId="0" borderId="0" xfId="0" applyNumberFormat="1" applyFont="1" applyAlignment="1">
      <alignment vertical="center"/>
    </xf>
    <xf numFmtId="1" fontId="18" fillId="0" borderId="0" xfId="0" applyNumberFormat="1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1" fontId="18" fillId="0" borderId="3" xfId="0" applyNumberFormat="1" applyFont="1" applyFill="1" applyBorder="1" applyAlignment="1">
      <alignment horizontal="distributed" vertical="center" shrinkToFit="1"/>
    </xf>
    <xf numFmtId="1" fontId="14" fillId="0" borderId="0" xfId="0" applyNumberFormat="1" applyFont="1" applyBorder="1" applyAlignment="1">
      <alignment horizontal="distributed" vertical="center" shrinkToFit="1"/>
    </xf>
    <xf numFmtId="1" fontId="0" fillId="0" borderId="1" xfId="0" applyNumberFormat="1" applyBorder="1" applyAlignment="1">
      <alignment horizontal="distributed" vertical="center" shrinkToFit="1"/>
    </xf>
    <xf numFmtId="1" fontId="18" fillId="0" borderId="18" xfId="0" applyNumberFormat="1" applyFont="1" applyFill="1" applyBorder="1" applyAlignment="1">
      <alignment horizontal="distributed" vertical="center" shrinkToFit="1"/>
    </xf>
    <xf numFmtId="1" fontId="21" fillId="0" borderId="0" xfId="0" applyNumberFormat="1" applyFont="1" applyAlignment="1">
      <alignment horizontal="distributed" vertical="center" shrinkToFit="1"/>
    </xf>
    <xf numFmtId="1" fontId="16" fillId="0" borderId="0" xfId="0" applyNumberFormat="1" applyFont="1" applyAlignment="1">
      <alignment horizontal="centerContinuous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1" fontId="27" fillId="0" borderId="0" xfId="0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shrinkToFit="1"/>
    </xf>
    <xf numFmtId="1" fontId="26" fillId="0" borderId="0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/>
    <xf numFmtId="0" fontId="0" fillId="0" borderId="0" xfId="0" applyAlignment="1">
      <alignment horizontal="centerContinuous"/>
    </xf>
    <xf numFmtId="0" fontId="11" fillId="0" borderId="0" xfId="0" applyFont="1" applyFill="1" applyAlignment="1">
      <alignment horizontal="centerContinuous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 shrinkToFit="1"/>
    </xf>
    <xf numFmtId="1" fontId="24" fillId="0" borderId="0" xfId="0" applyNumberFormat="1" applyFont="1" applyAlignment="1">
      <alignment horizontal="center" vertical="center" shrinkToFit="1"/>
    </xf>
    <xf numFmtId="1" fontId="21" fillId="0" borderId="0" xfId="0" applyNumberFormat="1" applyFont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1" fontId="24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1" fontId="24" fillId="0" borderId="23" xfId="0" applyNumberFormat="1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 shrinkToFit="1"/>
    </xf>
    <xf numFmtId="1" fontId="23" fillId="0" borderId="0" xfId="0" applyNumberFormat="1" applyFont="1" applyAlignment="1">
      <alignment horizontal="centerContinuous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1" fontId="0" fillId="0" borderId="0" xfId="0" applyNumberFormat="1" applyAlignment="1">
      <alignment vertical="center"/>
    </xf>
    <xf numFmtId="1" fontId="0" fillId="0" borderId="1" xfId="0" applyNumberFormat="1" applyBorder="1" applyAlignment="1">
      <alignment horizontal="center" vertical="center" shrinkToFit="1"/>
    </xf>
    <xf numFmtId="1" fontId="17" fillId="0" borderId="0" xfId="0" applyNumberFormat="1" applyFont="1" applyAlignment="1">
      <alignment horizontal="center" vertical="center" shrinkToFit="1"/>
    </xf>
    <xf numFmtId="1" fontId="19" fillId="0" borderId="0" xfId="0" applyNumberFormat="1" applyFont="1" applyAlignment="1">
      <alignment horizontal="center" vertical="center" shrinkToFit="1"/>
    </xf>
    <xf numFmtId="0" fontId="4" fillId="0" borderId="0" xfId="0" applyFont="1" applyBorder="1" applyAlignment="1">
      <alignment horizontal="right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distributed" vertical="center" shrinkToFit="1"/>
    </xf>
    <xf numFmtId="0" fontId="0" fillId="0" borderId="1" xfId="0" applyBorder="1"/>
    <xf numFmtId="0" fontId="6" fillId="0" borderId="28" xfId="0" applyFont="1" applyFill="1" applyBorder="1" applyAlignment="1">
      <alignment vertical="center"/>
    </xf>
    <xf numFmtId="1" fontId="0" fillId="0" borderId="0" xfId="0" applyNumberFormat="1" applyBorder="1" applyAlignment="1">
      <alignment horizontal="right" vertical="center" shrinkToFit="1"/>
    </xf>
    <xf numFmtId="1" fontId="24" fillId="0" borderId="0" xfId="0" applyNumberFormat="1" applyFont="1" applyAlignment="1">
      <alignment horizontal="left" vertical="center" shrinkToFit="1"/>
    </xf>
    <xf numFmtId="1" fontId="21" fillId="0" borderId="0" xfId="0" applyNumberFormat="1" applyFont="1" applyFill="1" applyBorder="1" applyAlignment="1">
      <alignment horizontal="left" vertical="center" shrinkToFit="1"/>
    </xf>
    <xf numFmtId="1" fontId="24" fillId="0" borderId="0" xfId="0" applyNumberFormat="1" applyFont="1" applyBorder="1" applyAlignment="1">
      <alignment horizontal="left" vertical="center" shrinkToFit="1"/>
    </xf>
    <xf numFmtId="1" fontId="24" fillId="0" borderId="23" xfId="0" applyNumberFormat="1" applyFont="1" applyBorder="1" applyAlignment="1">
      <alignment horizontal="left" vertical="center" shrinkToFit="1"/>
    </xf>
    <xf numFmtId="1" fontId="25" fillId="0" borderId="0" xfId="0" applyNumberFormat="1" applyFont="1" applyBorder="1" applyAlignment="1">
      <alignment horizontal="left" vertical="center" shrinkToFit="1"/>
    </xf>
    <xf numFmtId="1" fontId="25" fillId="0" borderId="0" xfId="0" applyNumberFormat="1" applyFont="1" applyAlignment="1">
      <alignment horizontal="left" vertical="center" shrinkToFit="1"/>
    </xf>
    <xf numFmtId="1" fontId="24" fillId="0" borderId="1" xfId="0" applyNumberFormat="1" applyFont="1" applyBorder="1" applyAlignment="1">
      <alignment horizontal="left" vertical="center" shrinkToFit="1"/>
    </xf>
    <xf numFmtId="1" fontId="0" fillId="0" borderId="4" xfId="0" applyNumberFormat="1" applyBorder="1" applyAlignment="1">
      <alignment horizontal="center" vertical="center" shrinkToFit="1"/>
    </xf>
    <xf numFmtId="1" fontId="18" fillId="0" borderId="4" xfId="0" applyNumberFormat="1" applyFont="1" applyFill="1" applyBorder="1" applyAlignment="1">
      <alignment horizontal="center" vertical="center" shrinkToFit="1"/>
    </xf>
    <xf numFmtId="1" fontId="21" fillId="0" borderId="0" xfId="0" applyNumberFormat="1" applyFont="1" applyFill="1" applyBorder="1" applyAlignment="1">
      <alignment horizontal="right" vertical="center" shrinkToFit="1"/>
    </xf>
    <xf numFmtId="1" fontId="24" fillId="0" borderId="0" xfId="0" applyNumberFormat="1" applyFont="1" applyFill="1" applyBorder="1" applyAlignment="1">
      <alignment horizontal="left" vertical="center" shrinkToFit="1"/>
    </xf>
    <xf numFmtId="1" fontId="24" fillId="0" borderId="0" xfId="0" applyNumberFormat="1" applyFont="1" applyAlignment="1">
      <alignment horizontal="right" vertical="center" shrinkToFit="1"/>
    </xf>
    <xf numFmtId="1" fontId="24" fillId="0" borderId="0" xfId="0" applyNumberFormat="1" applyFont="1" applyBorder="1" applyAlignment="1">
      <alignment horizontal="right" vertical="center" shrinkToFit="1"/>
    </xf>
    <xf numFmtId="1" fontId="24" fillId="0" borderId="0" xfId="0" applyNumberFormat="1" applyFont="1" applyFill="1" applyBorder="1" applyAlignment="1">
      <alignment horizontal="right" vertical="center" shrinkToFit="1"/>
    </xf>
    <xf numFmtId="1" fontId="24" fillId="0" borderId="0" xfId="0" applyNumberFormat="1" applyFont="1" applyAlignment="1">
      <alignment horizontal="centerContinuous" vertical="center" shrinkToFit="1"/>
    </xf>
    <xf numFmtId="1" fontId="24" fillId="0" borderId="18" xfId="0" applyNumberFormat="1" applyFont="1" applyBorder="1" applyAlignment="1">
      <alignment horizontal="left" vertical="center" shrinkToFit="1"/>
    </xf>
    <xf numFmtId="1" fontId="24" fillId="0" borderId="0" xfId="0" applyNumberFormat="1" applyFont="1" applyBorder="1" applyAlignment="1">
      <alignment horizontal="distributed" vertical="center" shrinkToFit="1"/>
    </xf>
    <xf numFmtId="1" fontId="24" fillId="0" borderId="0" xfId="0" applyNumberFormat="1" applyFont="1" applyAlignment="1">
      <alignment horizontal="centerContinuous" vertical="center"/>
    </xf>
    <xf numFmtId="1" fontId="24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vertical="center"/>
    </xf>
    <xf numFmtId="1" fontId="0" fillId="0" borderId="0" xfId="0" applyNumberFormat="1"/>
    <xf numFmtId="1" fontId="7" fillId="0" borderId="0" xfId="0" applyNumberFormat="1" applyFont="1" applyAlignment="1">
      <alignment vertical="top"/>
    </xf>
    <xf numFmtId="0" fontId="24" fillId="0" borderId="23" xfId="0" applyFont="1" applyBorder="1" applyAlignment="1"/>
    <xf numFmtId="20" fontId="24" fillId="0" borderId="23" xfId="0" applyNumberFormat="1" applyFont="1" applyBorder="1" applyAlignment="1"/>
    <xf numFmtId="0" fontId="24" fillId="0" borderId="6" xfId="0" applyFont="1" applyBorder="1" applyAlignment="1"/>
    <xf numFmtId="0" fontId="24" fillId="0" borderId="2" xfId="0" applyFont="1" applyBorder="1" applyAlignment="1"/>
    <xf numFmtId="0" fontId="24" fillId="0" borderId="0" xfId="0" applyFont="1" applyBorder="1"/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20" fontId="2" fillId="0" borderId="0" xfId="0" applyNumberFormat="1" applyFont="1" applyBorder="1" applyAlignment="1">
      <alignment horizontal="centerContinuous"/>
    </xf>
    <xf numFmtId="0" fontId="24" fillId="0" borderId="23" xfId="0" applyFont="1" applyBorder="1"/>
    <xf numFmtId="0" fontId="24" fillId="0" borderId="17" xfId="0" applyFont="1" applyBorder="1"/>
    <xf numFmtId="0" fontId="24" fillId="0" borderId="17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Continuous"/>
    </xf>
    <xf numFmtId="20" fontId="4" fillId="0" borderId="0" xfId="0" applyNumberFormat="1" applyFont="1" applyBorder="1" applyAlignment="1">
      <alignment horizontal="centerContinuous"/>
    </xf>
    <xf numFmtId="0" fontId="4" fillId="0" borderId="20" xfId="0" applyFont="1" applyBorder="1" applyAlignment="1"/>
    <xf numFmtId="1" fontId="24" fillId="0" borderId="4" xfId="0" applyNumberFormat="1" applyFont="1" applyBorder="1" applyAlignment="1">
      <alignment horizontal="center" vertical="center" shrinkToFit="1"/>
    </xf>
    <xf numFmtId="1" fontId="7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/>
    <xf numFmtId="20" fontId="24" fillId="0" borderId="0" xfId="0" applyNumberFormat="1" applyFont="1" applyBorder="1" applyAlignment="1"/>
    <xf numFmtId="1" fontId="36" fillId="0" borderId="0" xfId="0" applyNumberFormat="1" applyFont="1" applyAlignment="1">
      <alignment vertical="center"/>
    </xf>
    <xf numFmtId="1" fontId="37" fillId="0" borderId="0" xfId="0" applyNumberFormat="1" applyFont="1" applyAlignment="1">
      <alignment vertical="center"/>
    </xf>
    <xf numFmtId="1" fontId="38" fillId="0" borderId="0" xfId="0" applyNumberFormat="1" applyFont="1" applyAlignment="1">
      <alignment horizontal="center" vertical="center" shrinkToFit="1"/>
    </xf>
    <xf numFmtId="1" fontId="39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1" fontId="18" fillId="0" borderId="1" xfId="0" applyNumberFormat="1" applyFont="1" applyFill="1" applyBorder="1" applyAlignment="1">
      <alignment vertical="center" shrinkToFit="1"/>
    </xf>
    <xf numFmtId="1" fontId="0" fillId="0" borderId="7" xfId="0" applyNumberFormat="1" applyBorder="1" applyAlignment="1">
      <alignment vertical="center" shrinkToFit="1"/>
    </xf>
    <xf numFmtId="1" fontId="24" fillId="0" borderId="23" xfId="0" applyNumberFormat="1" applyFont="1" applyBorder="1" applyAlignment="1">
      <alignment vertical="center" shrinkToFit="1"/>
    </xf>
    <xf numFmtId="1" fontId="14" fillId="0" borderId="0" xfId="0" applyNumberFormat="1" applyFont="1" applyBorder="1" applyAlignment="1">
      <alignment horizontal="center" vertical="center" shrinkToFit="1"/>
    </xf>
    <xf numFmtId="1" fontId="0" fillId="0" borderId="3" xfId="0" applyNumberFormat="1" applyBorder="1" applyAlignment="1">
      <alignment vertical="center" shrinkToFit="1"/>
    </xf>
    <xf numFmtId="1" fontId="25" fillId="0" borderId="0" xfId="0" applyNumberFormat="1" applyFont="1" applyBorder="1" applyAlignment="1">
      <alignment vertical="center" shrinkToFit="1"/>
    </xf>
    <xf numFmtId="1" fontId="24" fillId="0" borderId="0" xfId="0" applyNumberFormat="1" applyFont="1" applyBorder="1" applyAlignment="1">
      <alignment vertical="center" shrinkToFit="1"/>
    </xf>
    <xf numFmtId="1" fontId="24" fillId="0" borderId="1" xfId="0" applyNumberFormat="1" applyFont="1" applyFill="1" applyBorder="1" applyAlignment="1">
      <alignment horizontal="right" vertical="center" shrinkToFit="1"/>
    </xf>
    <xf numFmtId="1" fontId="14" fillId="0" borderId="0" xfId="0" applyNumberFormat="1" applyFont="1" applyBorder="1" applyAlignment="1">
      <alignment vertical="center" shrinkToFit="1"/>
    </xf>
    <xf numFmtId="1" fontId="24" fillId="0" borderId="6" xfId="0" applyNumberFormat="1" applyFont="1" applyBorder="1" applyAlignment="1">
      <alignment horizontal="left" vertical="center" shrinkToFit="1"/>
    </xf>
    <xf numFmtId="1" fontId="21" fillId="0" borderId="1" xfId="0" applyNumberFormat="1" applyFont="1" applyFill="1" applyBorder="1" applyAlignment="1">
      <alignment horizontal="right" vertical="center" shrinkToFit="1"/>
    </xf>
    <xf numFmtId="1" fontId="21" fillId="0" borderId="1" xfId="0" applyNumberFormat="1" applyFont="1" applyFill="1" applyBorder="1" applyAlignment="1">
      <alignment horizontal="left" vertical="center" shrinkToFit="1"/>
    </xf>
    <xf numFmtId="1" fontId="24" fillId="0" borderId="1" xfId="0" applyNumberFormat="1" applyFont="1" applyBorder="1" applyAlignment="1">
      <alignment horizontal="center" vertical="center" shrinkToFit="1"/>
    </xf>
    <xf numFmtId="0" fontId="0" fillId="0" borderId="6" xfId="0" applyBorder="1" applyAlignment="1"/>
    <xf numFmtId="0" fontId="0" fillId="0" borderId="5" xfId="0" applyBorder="1" applyAlignment="1"/>
    <xf numFmtId="0" fontId="0" fillId="0" borderId="2" xfId="0" applyBorder="1"/>
    <xf numFmtId="0" fontId="0" fillId="0" borderId="7" xfId="0" applyBorder="1"/>
    <xf numFmtId="0" fontId="24" fillId="0" borderId="35" xfId="0" applyFont="1" applyBorder="1"/>
    <xf numFmtId="0" fontId="24" fillId="0" borderId="36" xfId="0" applyFont="1" applyBorder="1"/>
    <xf numFmtId="0" fontId="0" fillId="0" borderId="0" xfId="0" applyBorder="1" applyAlignment="1"/>
    <xf numFmtId="0" fontId="24" fillId="0" borderId="23" xfId="0" applyFont="1" applyBorder="1" applyAlignment="1">
      <alignment vertical="center"/>
    </xf>
    <xf numFmtId="0" fontId="0" fillId="0" borderId="1" xfId="0" applyBorder="1" applyAlignment="1"/>
    <xf numFmtId="0" fontId="0" fillId="0" borderId="6" xfId="0" applyBorder="1"/>
    <xf numFmtId="0" fontId="0" fillId="0" borderId="4" xfId="0" applyBorder="1"/>
    <xf numFmtId="0" fontId="0" fillId="0" borderId="3" xfId="0" applyBorder="1"/>
    <xf numFmtId="0" fontId="24" fillId="0" borderId="6" xfId="0" applyFont="1" applyBorder="1" applyAlignment="1">
      <alignment horizontal="center" vertical="center"/>
    </xf>
    <xf numFmtId="0" fontId="0" fillId="0" borderId="23" xfId="0" applyBorder="1" applyAlignment="1"/>
    <xf numFmtId="0" fontId="24" fillId="0" borderId="4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1" xfId="0" applyFont="1" applyBorder="1" applyAlignment="1"/>
    <xf numFmtId="1" fontId="0" fillId="0" borderId="0" xfId="0" applyNumberFormat="1" applyFont="1" applyBorder="1" applyAlignment="1">
      <alignment horizontal="distributed" vertical="center" shrinkToFit="1"/>
    </xf>
    <xf numFmtId="1" fontId="0" fillId="0" borderId="0" xfId="0" applyNumberFormat="1" applyFont="1" applyFill="1" applyAlignment="1">
      <alignment horizontal="distributed" vertical="center" shrinkToFit="1"/>
    </xf>
    <xf numFmtId="1" fontId="0" fillId="0" borderId="0" xfId="0" applyNumberFormat="1" applyFont="1" applyAlignment="1">
      <alignment horizontal="distributed" vertical="center" shrinkToFit="1"/>
    </xf>
    <xf numFmtId="1" fontId="24" fillId="0" borderId="0" xfId="0" applyNumberFormat="1" applyFont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distributed" vertical="center" shrinkToFit="1"/>
    </xf>
    <xf numFmtId="1" fontId="0" fillId="0" borderId="1" xfId="0" applyNumberFormat="1" applyFont="1" applyFill="1" applyBorder="1" applyAlignment="1">
      <alignment horizontal="distributed" vertical="center" shrinkToFit="1"/>
    </xf>
    <xf numFmtId="1" fontId="0" fillId="0" borderId="0" xfId="0" applyNumberFormat="1" applyFont="1" applyFill="1" applyBorder="1" applyAlignment="1">
      <alignment horizontal="distributed" vertical="center" shrinkToFit="1"/>
    </xf>
    <xf numFmtId="1" fontId="24" fillId="0" borderId="0" xfId="0" applyNumberFormat="1" applyFont="1" applyBorder="1" applyAlignment="1">
      <alignment horizontal="center" vertical="center" shrinkToFit="1"/>
    </xf>
    <xf numFmtId="1" fontId="21" fillId="0" borderId="0" xfId="0" applyNumberFormat="1" applyFont="1" applyFill="1" applyBorder="1" applyAlignment="1">
      <alignment horizontal="center" vertical="center" shrinkToFit="1"/>
    </xf>
    <xf numFmtId="1" fontId="0" fillId="0" borderId="23" xfId="0" applyNumberFormat="1" applyFont="1" applyFill="1" applyBorder="1" applyAlignment="1">
      <alignment horizontal="center" vertical="center" shrinkToFit="1"/>
    </xf>
    <xf numFmtId="1" fontId="0" fillId="0" borderId="23" xfId="0" applyNumberFormat="1" applyFont="1" applyFill="1" applyBorder="1" applyAlignment="1">
      <alignment vertical="center" shrinkToFit="1"/>
    </xf>
    <xf numFmtId="1" fontId="0" fillId="0" borderId="0" xfId="0" applyNumberFormat="1" applyFont="1" applyBorder="1" applyAlignment="1">
      <alignment horizontal="center" vertical="center" shrinkToFit="1"/>
    </xf>
    <xf numFmtId="1" fontId="0" fillId="0" borderId="3" xfId="0" applyNumberFormat="1" applyFont="1" applyBorder="1" applyAlignment="1">
      <alignment horizontal="distributed" vertical="center" shrinkToFit="1"/>
    </xf>
    <xf numFmtId="1" fontId="0" fillId="0" borderId="5" xfId="0" applyNumberFormat="1" applyFont="1" applyFill="1" applyBorder="1" applyAlignment="1">
      <alignment vertical="center" shrinkToFit="1"/>
    </xf>
    <xf numFmtId="1" fontId="0" fillId="0" borderId="1" xfId="0" applyNumberFormat="1" applyFont="1" applyFill="1" applyBorder="1" applyAlignment="1">
      <alignment vertical="center" shrinkToFit="1"/>
    </xf>
    <xf numFmtId="1" fontId="0" fillId="0" borderId="7" xfId="0" applyNumberFormat="1" applyFont="1" applyBorder="1" applyAlignment="1">
      <alignment vertical="center" shrinkToFit="1"/>
    </xf>
    <xf numFmtId="1" fontId="0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distributed" vertical="center" shrinkToFit="1"/>
    </xf>
    <xf numFmtId="1" fontId="24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 shrinkToFit="1"/>
    </xf>
    <xf numFmtId="1" fontId="24" fillId="0" borderId="23" xfId="0" applyNumberFormat="1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vertical="center" shrinkToFit="1"/>
    </xf>
    <xf numFmtId="1" fontId="24" fillId="0" borderId="1" xfId="0" applyNumberFormat="1" applyFont="1" applyFill="1" applyBorder="1" applyAlignment="1">
      <alignment horizontal="left" vertical="center" shrinkToFit="1"/>
    </xf>
    <xf numFmtId="1" fontId="24" fillId="0" borderId="0" xfId="0" applyNumberFormat="1" applyFont="1" applyBorder="1" applyAlignment="1">
      <alignment vertical="top" shrinkToFit="1"/>
    </xf>
    <xf numFmtId="1" fontId="24" fillId="0" borderId="4" xfId="0" applyNumberFormat="1" applyFont="1" applyBorder="1" applyAlignment="1">
      <alignment horizontal="left" vertical="center" shrinkToFit="1"/>
    </xf>
    <xf numFmtId="1" fontId="24" fillId="0" borderId="0" xfId="0" applyNumberFormat="1" applyFont="1" applyFill="1" applyBorder="1" applyAlignment="1">
      <alignment vertical="center" shrinkToFit="1"/>
    </xf>
    <xf numFmtId="1" fontId="24" fillId="0" borderId="23" xfId="0" applyNumberFormat="1" applyFont="1" applyFill="1" applyBorder="1" applyAlignment="1">
      <alignment horizontal="right" vertical="center" shrinkToFit="1"/>
    </xf>
    <xf numFmtId="1" fontId="24" fillId="0" borderId="1" xfId="0" applyNumberFormat="1" applyFont="1" applyFill="1" applyBorder="1" applyAlignment="1">
      <alignment vertical="center" shrinkToFit="1"/>
    </xf>
    <xf numFmtId="1" fontId="24" fillId="0" borderId="4" xfId="0" applyNumberFormat="1" applyFont="1" applyBorder="1" applyAlignment="1">
      <alignment vertical="center" shrinkToFit="1"/>
    </xf>
    <xf numFmtId="1" fontId="24" fillId="0" borderId="3" xfId="0" applyNumberFormat="1" applyFont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1" fontId="21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 shrinkToFit="1"/>
    </xf>
    <xf numFmtId="1" fontId="37" fillId="0" borderId="0" xfId="0" applyNumberFormat="1" applyFont="1" applyAlignment="1">
      <alignment horizontal="left" vertical="center" shrinkToFit="1"/>
    </xf>
    <xf numFmtId="1" fontId="37" fillId="0" borderId="0" xfId="0" applyNumberFormat="1" applyFont="1" applyAlignment="1">
      <alignment horizontal="right" vertical="center" shrinkToFit="1"/>
    </xf>
    <xf numFmtId="1" fontId="37" fillId="0" borderId="18" xfId="0" applyNumberFormat="1" applyFont="1" applyBorder="1" applyAlignment="1">
      <alignment horizontal="left" vertical="center" shrinkToFit="1"/>
    </xf>
    <xf numFmtId="49" fontId="0" fillId="0" borderId="0" xfId="0" applyNumberFormat="1" applyFont="1" applyAlignment="1">
      <alignment vertical="center"/>
    </xf>
    <xf numFmtId="1" fontId="0" fillId="0" borderId="6" xfId="0" applyNumberFormat="1" applyFont="1" applyBorder="1" applyAlignment="1">
      <alignment horizontal="center" vertical="center" shrinkToFit="1"/>
    </xf>
    <xf numFmtId="1" fontId="0" fillId="0" borderId="23" xfId="0" applyNumberFormat="1" applyFont="1" applyFill="1" applyBorder="1" applyAlignment="1">
      <alignment horizontal="center" vertical="center" shrinkToFit="1"/>
    </xf>
    <xf numFmtId="1" fontId="37" fillId="0" borderId="0" xfId="0" applyNumberFormat="1" applyFont="1" applyFill="1" applyBorder="1" applyAlignment="1">
      <alignment horizontal="left" vertical="center" shrinkToFit="1"/>
    </xf>
    <xf numFmtId="1" fontId="37" fillId="0" borderId="0" xfId="0" applyNumberFormat="1" applyFont="1" applyFill="1" applyBorder="1" applyAlignment="1">
      <alignment horizontal="right" vertical="center" shrinkToFit="1"/>
    </xf>
    <xf numFmtId="1" fontId="37" fillId="0" borderId="18" xfId="0" applyNumberFormat="1" applyFont="1" applyFill="1" applyBorder="1" applyAlignment="1">
      <alignment horizontal="left" vertical="center" shrinkToFit="1"/>
    </xf>
    <xf numFmtId="1" fontId="0" fillId="0" borderId="1" xfId="0" applyNumberFormat="1" applyFont="1" applyFill="1" applyBorder="1" applyAlignment="1">
      <alignment horizontal="center" vertical="center" shrinkToFit="1"/>
    </xf>
    <xf numFmtId="1" fontId="0" fillId="0" borderId="7" xfId="0" applyNumberFormat="1" applyFont="1" applyFill="1" applyBorder="1" applyAlignment="1">
      <alignment vertical="center" shrinkToFit="1"/>
    </xf>
    <xf numFmtId="1" fontId="37" fillId="0" borderId="0" xfId="0" applyNumberFormat="1" applyFont="1" applyBorder="1" applyAlignment="1">
      <alignment horizontal="left" vertical="center" shrinkToFit="1"/>
    </xf>
    <xf numFmtId="1" fontId="37" fillId="0" borderId="0" xfId="0" applyNumberFormat="1" applyFont="1" applyBorder="1" applyAlignment="1">
      <alignment horizontal="right" vertical="center" shrinkToFit="1"/>
    </xf>
    <xf numFmtId="1" fontId="0" fillId="0" borderId="29" xfId="0" applyNumberFormat="1" applyFont="1" applyFill="1" applyBorder="1" applyAlignment="1">
      <alignment horizontal="distributed" vertical="center" shrinkToFit="1"/>
    </xf>
    <xf numFmtId="1" fontId="0" fillId="0" borderId="2" xfId="0" applyNumberFormat="1" applyFont="1" applyFill="1" applyBorder="1" applyAlignment="1">
      <alignment horizontal="distributed" vertical="center" shrinkToFit="1"/>
    </xf>
    <xf numFmtId="1" fontId="37" fillId="0" borderId="23" xfId="0" applyNumberFormat="1" applyFont="1" applyFill="1" applyBorder="1" applyAlignment="1">
      <alignment horizontal="right" vertical="center" shrinkToFit="1"/>
    </xf>
    <xf numFmtId="1" fontId="37" fillId="0" borderId="29" xfId="0" applyNumberFormat="1" applyFont="1" applyFill="1" applyBorder="1" applyAlignment="1">
      <alignment horizontal="left" vertical="center" shrinkToFit="1"/>
    </xf>
    <xf numFmtId="1" fontId="0" fillId="0" borderId="30" xfId="0" applyNumberFormat="1" applyFont="1" applyFill="1" applyBorder="1" applyAlignment="1">
      <alignment horizontal="distributed" vertical="center" shrinkToFit="1"/>
    </xf>
    <xf numFmtId="1" fontId="0" fillId="0" borderId="7" xfId="0" applyNumberFormat="1" applyFont="1" applyFill="1" applyBorder="1" applyAlignment="1">
      <alignment horizontal="distributed" vertical="center" shrinkToFit="1"/>
    </xf>
    <xf numFmtId="1" fontId="0" fillId="0" borderId="3" xfId="0" applyNumberFormat="1" applyFont="1" applyFill="1" applyBorder="1" applyAlignment="1">
      <alignment horizontal="distributed" vertical="center" shrinkToFit="1"/>
    </xf>
    <xf numFmtId="1" fontId="0" fillId="0" borderId="1" xfId="0" applyNumberFormat="1" applyFont="1" applyBorder="1" applyAlignment="1">
      <alignment horizontal="distributed" vertical="center" shrinkToFit="1"/>
    </xf>
    <xf numFmtId="1" fontId="0" fillId="0" borderId="7" xfId="0" applyNumberFormat="1" applyFont="1" applyBorder="1" applyAlignment="1">
      <alignment horizontal="distributed" vertical="center" shrinkToFit="1"/>
    </xf>
    <xf numFmtId="1" fontId="37" fillId="0" borderId="0" xfId="0" applyNumberFormat="1" applyFont="1" applyBorder="1" applyAlignment="1">
      <alignment vertical="center" shrinkToFit="1"/>
    </xf>
    <xf numFmtId="1" fontId="37" fillId="0" borderId="3" xfId="0" applyNumberFormat="1" applyFont="1" applyBorder="1" applyAlignment="1">
      <alignment vertical="center" shrinkToFit="1"/>
    </xf>
    <xf numFmtId="1" fontId="37" fillId="0" borderId="23" xfId="0" applyNumberFormat="1" applyFont="1" applyFill="1" applyBorder="1" applyAlignment="1">
      <alignment horizontal="left" vertical="center" shrinkToFit="1"/>
    </xf>
    <xf numFmtId="0" fontId="0" fillId="0" borderId="4" xfId="0" applyFont="1" applyBorder="1"/>
    <xf numFmtId="0" fontId="0" fillId="0" borderId="0" xfId="0" applyFont="1" applyBorder="1"/>
    <xf numFmtId="0" fontId="0" fillId="0" borderId="0" xfId="0" applyFont="1"/>
    <xf numFmtId="1" fontId="0" fillId="0" borderId="3" xfId="0" applyNumberFormat="1" applyFont="1" applyFill="1" applyBorder="1" applyAlignment="1">
      <alignment vertical="center" shrinkToFit="1"/>
    </xf>
    <xf numFmtId="1" fontId="37" fillId="0" borderId="23" xfId="0" applyNumberFormat="1" applyFont="1" applyBorder="1" applyAlignment="1">
      <alignment horizontal="right" vertical="center" shrinkToFit="1"/>
    </xf>
    <xf numFmtId="1" fontId="37" fillId="0" borderId="29" xfId="0" applyNumberFormat="1" applyFont="1" applyBorder="1" applyAlignment="1">
      <alignment horizontal="left" vertical="center" shrinkToFit="1"/>
    </xf>
    <xf numFmtId="1" fontId="0" fillId="0" borderId="23" xfId="0" applyNumberFormat="1" applyFont="1" applyBorder="1" applyAlignment="1">
      <alignment horizontal="distributed" vertical="center" shrinkToFit="1"/>
    </xf>
    <xf numFmtId="1" fontId="37" fillId="0" borderId="0" xfId="0" applyNumberFormat="1" applyFont="1" applyFill="1" applyBorder="1" applyAlignment="1">
      <alignment vertical="center" shrinkToFit="1"/>
    </xf>
    <xf numFmtId="1" fontId="37" fillId="0" borderId="18" xfId="0" applyNumberFormat="1" applyFont="1" applyFill="1" applyBorder="1" applyAlignment="1">
      <alignment vertical="center" shrinkToFit="1"/>
    </xf>
    <xf numFmtId="1" fontId="0" fillId="0" borderId="2" xfId="0" applyNumberFormat="1" applyFont="1" applyBorder="1" applyAlignment="1">
      <alignment horizontal="distributed" vertical="center" shrinkToFit="1"/>
    </xf>
    <xf numFmtId="1" fontId="0" fillId="0" borderId="4" xfId="0" applyNumberFormat="1" applyFont="1" applyFill="1" applyBorder="1" applyAlignment="1">
      <alignment horizontal="center" vertical="center" shrinkToFit="1"/>
    </xf>
    <xf numFmtId="1" fontId="37" fillId="0" borderId="0" xfId="0" applyNumberFormat="1" applyFont="1" applyFill="1" applyBorder="1" applyAlignment="1">
      <alignment horizontal="distributed" vertical="center" shrinkToFit="1"/>
    </xf>
    <xf numFmtId="1" fontId="0" fillId="0" borderId="6" xfId="0" applyNumberFormat="1" applyFont="1" applyFill="1" applyBorder="1" applyAlignment="1">
      <alignment vertical="center" shrinkToFit="1"/>
    </xf>
    <xf numFmtId="1" fontId="37" fillId="0" borderId="0" xfId="0" applyNumberFormat="1" applyFont="1" applyBorder="1" applyAlignment="1">
      <alignment horizontal="distributed" vertical="center" shrinkToFit="1"/>
    </xf>
    <xf numFmtId="1" fontId="37" fillId="0" borderId="1" xfId="0" applyNumberFormat="1" applyFont="1" applyFill="1" applyBorder="1" applyAlignment="1">
      <alignment horizontal="right" vertical="center" shrinkToFit="1"/>
    </xf>
    <xf numFmtId="1" fontId="37" fillId="0" borderId="1" xfId="0" applyNumberFormat="1" applyFont="1" applyFill="1" applyBorder="1" applyAlignment="1">
      <alignment horizontal="left" vertical="center" shrinkToFit="1"/>
    </xf>
    <xf numFmtId="1" fontId="37" fillId="0" borderId="30" xfId="0" applyNumberFormat="1" applyFont="1" applyFill="1" applyBorder="1" applyAlignment="1">
      <alignment horizontal="left" vertical="center" shrinkToFit="1"/>
    </xf>
    <xf numFmtId="1" fontId="37" fillId="0" borderId="3" xfId="0" applyNumberFormat="1" applyFont="1" applyFill="1" applyBorder="1" applyAlignment="1">
      <alignment vertical="center" shrinkToFit="1"/>
    </xf>
    <xf numFmtId="1" fontId="37" fillId="0" borderId="1" xfId="0" applyNumberFormat="1" applyFont="1" applyBorder="1" applyAlignment="1">
      <alignment horizontal="right" vertical="center" shrinkToFit="1"/>
    </xf>
    <xf numFmtId="1" fontId="37" fillId="0" borderId="30" xfId="0" applyNumberFormat="1" applyFont="1" applyFill="1" applyBorder="1" applyAlignment="1">
      <alignment vertical="center" shrinkToFit="1"/>
    </xf>
    <xf numFmtId="1" fontId="37" fillId="0" borderId="1" xfId="0" applyNumberFormat="1" applyFont="1" applyFill="1" applyBorder="1" applyAlignment="1">
      <alignment vertical="center" shrinkToFit="1"/>
    </xf>
    <xf numFmtId="1" fontId="37" fillId="0" borderId="1" xfId="0" applyNumberFormat="1" applyFont="1" applyBorder="1" applyAlignment="1">
      <alignment horizontal="distributed" vertical="center" shrinkToFit="1"/>
    </xf>
    <xf numFmtId="1" fontId="37" fillId="0" borderId="29" xfId="0" applyNumberFormat="1" applyFont="1" applyFill="1" applyBorder="1" applyAlignment="1">
      <alignment vertical="center" shrinkToFit="1"/>
    </xf>
    <xf numFmtId="1" fontId="37" fillId="0" borderId="23" xfId="0" applyNumberFormat="1" applyFont="1" applyFill="1" applyBorder="1" applyAlignment="1">
      <alignment vertical="center" shrinkToFit="1"/>
    </xf>
    <xf numFmtId="1" fontId="40" fillId="0" borderId="0" xfId="0" applyNumberFormat="1" applyFont="1" applyAlignment="1">
      <alignment horizontal="centerContinuous" vertical="center" shrinkToFit="1"/>
    </xf>
    <xf numFmtId="1" fontId="31" fillId="0" borderId="0" xfId="0" applyNumberFormat="1" applyFont="1" applyAlignment="1">
      <alignment horizontal="distributed" vertical="center" shrinkToFit="1"/>
    </xf>
    <xf numFmtId="1" fontId="31" fillId="0" borderId="0" xfId="0" applyNumberFormat="1" applyFont="1" applyFill="1" applyBorder="1" applyAlignment="1">
      <alignment vertical="center" shrinkToFit="1"/>
    </xf>
    <xf numFmtId="1" fontId="31" fillId="0" borderId="23" xfId="0" applyNumberFormat="1" applyFont="1" applyFill="1" applyBorder="1" applyAlignment="1">
      <alignment vertical="center" shrinkToFit="1"/>
    </xf>
    <xf numFmtId="1" fontId="31" fillId="0" borderId="0" xfId="0" applyNumberFormat="1" applyFont="1" applyBorder="1" applyAlignment="1">
      <alignment vertical="center" shrinkToFit="1"/>
    </xf>
    <xf numFmtId="1" fontId="31" fillId="0" borderId="4" xfId="0" applyNumberFormat="1" applyFont="1" applyFill="1" applyBorder="1" applyAlignment="1">
      <alignment horizontal="distributed" vertical="center" shrinkToFit="1"/>
    </xf>
    <xf numFmtId="1" fontId="31" fillId="0" borderId="0" xfId="0" applyNumberFormat="1" applyFont="1" applyFill="1" applyBorder="1" applyAlignment="1">
      <alignment horizontal="distributed" vertical="center" shrinkToFit="1"/>
    </xf>
    <xf numFmtId="1" fontId="31" fillId="0" borderId="1" xfId="0" applyNumberFormat="1" applyFont="1" applyBorder="1" applyAlignment="1">
      <alignment horizontal="distributed" vertical="center" shrinkToFit="1"/>
    </xf>
    <xf numFmtId="1" fontId="31" fillId="0" borderId="0" xfId="0" applyNumberFormat="1" applyFont="1" applyBorder="1" applyAlignment="1">
      <alignment horizontal="distributed" vertical="center" shrinkToFit="1"/>
    </xf>
    <xf numFmtId="0" fontId="31" fillId="0" borderId="0" xfId="0" applyFont="1" applyBorder="1"/>
    <xf numFmtId="0" fontId="31" fillId="0" borderId="0" xfId="0" applyFont="1"/>
    <xf numFmtId="1" fontId="41" fillId="0" borderId="0" xfId="0" applyNumberFormat="1" applyFont="1" applyBorder="1" applyAlignment="1">
      <alignment vertical="center" shrinkToFit="1"/>
    </xf>
    <xf numFmtId="1" fontId="31" fillId="0" borderId="1" xfId="0" applyNumberFormat="1" applyFont="1" applyFill="1" applyBorder="1" applyAlignment="1">
      <alignment vertical="center" shrinkToFit="1"/>
    </xf>
    <xf numFmtId="1" fontId="41" fillId="0" borderId="0" xfId="0" applyNumberFormat="1" applyFont="1" applyFill="1" applyBorder="1" applyAlignment="1">
      <alignment horizontal="distributed" vertical="center" shrinkToFit="1"/>
    </xf>
    <xf numFmtId="1" fontId="31" fillId="0" borderId="6" xfId="0" applyNumberFormat="1" applyFont="1" applyBorder="1" applyAlignment="1">
      <alignment horizontal="distributed" vertical="center" shrinkToFit="1"/>
    </xf>
    <xf numFmtId="1" fontId="31" fillId="0" borderId="23" xfId="0" applyNumberFormat="1" applyFont="1" applyBorder="1" applyAlignment="1">
      <alignment horizontal="distributed" vertical="center" shrinkToFit="1"/>
    </xf>
    <xf numFmtId="1" fontId="31" fillId="0" borderId="4" xfId="0" applyNumberFormat="1" applyFont="1" applyBorder="1" applyAlignment="1">
      <alignment horizontal="distributed" vertical="center" shrinkToFit="1"/>
    </xf>
    <xf numFmtId="1" fontId="31" fillId="0" borderId="5" xfId="0" applyNumberFormat="1" applyFont="1" applyFill="1" applyBorder="1" applyAlignment="1">
      <alignment horizontal="distributed" vertical="center" shrinkToFit="1"/>
    </xf>
    <xf numFmtId="1" fontId="31" fillId="0" borderId="1" xfId="0" applyNumberFormat="1" applyFont="1" applyFill="1" applyBorder="1" applyAlignment="1">
      <alignment horizontal="distributed" vertical="center" shrinkToFit="1"/>
    </xf>
    <xf numFmtId="1" fontId="42" fillId="0" borderId="0" xfId="0" applyNumberFormat="1" applyFont="1" applyBorder="1" applyAlignment="1">
      <alignment horizontal="distributed" vertical="center" shrinkToFit="1"/>
    </xf>
    <xf numFmtId="1" fontId="42" fillId="0" borderId="0" xfId="0" applyNumberFormat="1" applyFont="1" applyFill="1" applyBorder="1" applyAlignment="1">
      <alignment horizontal="distributed" vertical="center" shrinkToFit="1"/>
    </xf>
    <xf numFmtId="1" fontId="42" fillId="0" borderId="1" xfId="0" applyNumberFormat="1" applyFont="1" applyFill="1" applyBorder="1" applyAlignment="1">
      <alignment vertical="center" shrinkToFit="1"/>
    </xf>
    <xf numFmtId="1" fontId="42" fillId="0" borderId="0" xfId="0" applyNumberFormat="1" applyFont="1" applyAlignment="1">
      <alignment horizontal="distributed" vertical="center" shrinkToFit="1"/>
    </xf>
    <xf numFmtId="1" fontId="24" fillId="0" borderId="6" xfId="0" applyNumberFormat="1" applyFont="1" applyFill="1" applyBorder="1" applyAlignment="1">
      <alignment horizontal="left" vertical="center" shrinkToFit="1"/>
    </xf>
    <xf numFmtId="1" fontId="24" fillId="0" borderId="4" xfId="0" applyNumberFormat="1" applyFont="1" applyFill="1" applyBorder="1" applyAlignment="1">
      <alignment horizontal="left" vertical="center" shrinkToFit="1"/>
    </xf>
    <xf numFmtId="1" fontId="21" fillId="0" borderId="0" xfId="0" applyNumberFormat="1" applyFont="1" applyBorder="1" applyAlignment="1">
      <alignment horizontal="left" vertical="center" shrinkToFit="1"/>
    </xf>
    <xf numFmtId="1" fontId="42" fillId="0" borderId="0" xfId="0" applyNumberFormat="1" applyFont="1" applyFill="1" applyBorder="1" applyAlignment="1">
      <alignment vertical="center" shrinkToFit="1"/>
    </xf>
    <xf numFmtId="1" fontId="21" fillId="0" borderId="0" xfId="0" applyNumberFormat="1" applyFont="1" applyBorder="1" applyAlignment="1">
      <alignment vertical="center" shrinkToFit="1"/>
    </xf>
    <xf numFmtId="1" fontId="24" fillId="0" borderId="0" xfId="0" applyNumberFormat="1" applyFont="1" applyAlignment="1">
      <alignment vertical="center"/>
    </xf>
    <xf numFmtId="1" fontId="21" fillId="0" borderId="0" xfId="0" applyNumberFormat="1" applyFont="1" applyBorder="1" applyAlignment="1">
      <alignment horizontal="right" vertical="center" shrinkToFit="1"/>
    </xf>
    <xf numFmtId="1" fontId="21" fillId="0" borderId="0" xfId="0" applyNumberFormat="1" applyFont="1" applyAlignment="1">
      <alignment horizontal="right" vertical="center" shrinkToFit="1"/>
    </xf>
    <xf numFmtId="176" fontId="42" fillId="0" borderId="0" xfId="0" applyNumberFormat="1" applyFont="1" applyAlignment="1">
      <alignment vertical="center" shrinkToFit="1"/>
    </xf>
    <xf numFmtId="1" fontId="40" fillId="0" borderId="0" xfId="0" applyNumberFormat="1" applyFont="1" applyAlignment="1">
      <alignment horizontal="distributed" vertical="center" shrinkToFit="1"/>
    </xf>
    <xf numFmtId="1" fontId="24" fillId="0" borderId="0" xfId="0" applyNumberFormat="1" applyFont="1" applyFill="1" applyBorder="1" applyAlignment="1">
      <alignment horizontal="distributed" vertical="center" shrinkToFit="1"/>
    </xf>
    <xf numFmtId="1" fontId="24" fillId="0" borderId="4" xfId="0" applyNumberFormat="1" applyFont="1" applyFill="1" applyBorder="1" applyAlignment="1">
      <alignment horizontal="center" vertical="center" shrinkToFit="1"/>
    </xf>
    <xf numFmtId="1" fontId="24" fillId="0" borderId="27" xfId="0" applyNumberFormat="1" applyFont="1" applyFill="1" applyBorder="1" applyAlignment="1">
      <alignment horizontal="center" vertical="center" shrinkToFit="1"/>
    </xf>
    <xf numFmtId="1" fontId="24" fillId="0" borderId="3" xfId="0" applyNumberFormat="1" applyFont="1" applyFill="1" applyBorder="1" applyAlignment="1">
      <alignment horizontal="center" vertical="center" shrinkToFit="1"/>
    </xf>
    <xf numFmtId="1" fontId="24" fillId="0" borderId="0" xfId="0" applyNumberFormat="1" applyFont="1" applyFill="1" applyBorder="1" applyAlignment="1">
      <alignment horizontal="distributed" vertical="top" shrinkToFit="1"/>
    </xf>
    <xf numFmtId="1" fontId="24" fillId="0" borderId="7" xfId="0" applyNumberFormat="1" applyFont="1" applyFill="1" applyBorder="1" applyAlignment="1">
      <alignment horizontal="center" vertical="center" shrinkToFit="1"/>
    </xf>
    <xf numFmtId="49" fontId="31" fillId="0" borderId="0" xfId="0" applyNumberFormat="1" applyFont="1" applyAlignment="1">
      <alignment vertical="center"/>
    </xf>
    <xf numFmtId="177" fontId="31" fillId="0" borderId="0" xfId="0" applyNumberFormat="1" applyFont="1" applyAlignment="1">
      <alignment vertical="center"/>
    </xf>
    <xf numFmtId="1" fontId="31" fillId="0" borderId="23" xfId="0" applyNumberFormat="1" applyFont="1" applyFill="1" applyBorder="1" applyAlignment="1">
      <alignment horizontal="distributed" vertical="center" shrinkToFit="1"/>
    </xf>
    <xf numFmtId="1" fontId="24" fillId="0" borderId="4" xfId="0" applyNumberFormat="1" applyFont="1" applyBorder="1" applyAlignment="1">
      <alignment horizontal="distributed" vertical="center" shrinkToFit="1"/>
    </xf>
    <xf numFmtId="1" fontId="24" fillId="0" borderId="4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distributed" vertical="center" shrinkToFit="1"/>
    </xf>
    <xf numFmtId="0" fontId="43" fillId="0" borderId="12" xfId="0" applyFont="1" applyBorder="1"/>
    <xf numFmtId="0" fontId="24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 shrinkToFit="1"/>
    </xf>
    <xf numFmtId="1" fontId="0" fillId="0" borderId="23" xfId="0" applyNumberFormat="1" applyFont="1" applyFill="1" applyBorder="1" applyAlignment="1">
      <alignment horizontal="distributed" vertical="center" shrinkToFit="1"/>
    </xf>
    <xf numFmtId="1" fontId="0" fillId="0" borderId="1" xfId="0" applyNumberFormat="1" applyFont="1" applyFill="1" applyBorder="1" applyAlignment="1">
      <alignment horizontal="distributed" vertical="center" shrinkToFit="1"/>
    </xf>
    <xf numFmtId="1" fontId="0" fillId="0" borderId="0" xfId="0" applyNumberFormat="1" applyFont="1" applyFill="1" applyBorder="1" applyAlignment="1">
      <alignment horizontal="distributed" vertical="center" shrinkToFit="1"/>
    </xf>
    <xf numFmtId="0" fontId="44" fillId="0" borderId="12" xfId="0" applyFont="1" applyFill="1" applyBorder="1" applyAlignment="1">
      <alignment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distributed" vertical="center" shrinkToFit="1"/>
    </xf>
    <xf numFmtId="1" fontId="37" fillId="0" borderId="30" xfId="0" applyNumberFormat="1" applyFont="1" applyBorder="1" applyAlignment="1">
      <alignment horizontal="left" vertical="center" shrinkToFit="1"/>
    </xf>
    <xf numFmtId="1" fontId="0" fillId="0" borderId="6" xfId="0" applyNumberFormat="1" applyFont="1" applyFill="1" applyBorder="1" applyAlignment="1">
      <alignment horizontal="center" vertical="center" shrinkToFit="1"/>
    </xf>
    <xf numFmtId="1" fontId="24" fillId="0" borderId="6" xfId="0" applyNumberFormat="1" applyFont="1" applyBorder="1" applyAlignment="1">
      <alignment horizontal="center" vertical="center" shrinkToFit="1"/>
    </xf>
    <xf numFmtId="1" fontId="24" fillId="0" borderId="23" xfId="0" applyNumberFormat="1" applyFont="1" applyBorder="1" applyAlignment="1">
      <alignment horizontal="right" vertical="center" shrinkToFit="1"/>
    </xf>
    <xf numFmtId="1" fontId="37" fillId="0" borderId="23" xfId="0" applyNumberFormat="1" applyFont="1" applyBorder="1" applyAlignment="1">
      <alignment horizontal="left" vertical="center" shrinkToFit="1"/>
    </xf>
    <xf numFmtId="1" fontId="24" fillId="0" borderId="5" xfId="0" applyNumberFormat="1" applyFont="1" applyBorder="1" applyAlignment="1">
      <alignment horizontal="center" vertical="center" shrinkToFit="1"/>
    </xf>
    <xf numFmtId="1" fontId="24" fillId="0" borderId="1" xfId="0" applyNumberFormat="1" applyFont="1" applyBorder="1" applyAlignment="1">
      <alignment horizontal="right" vertical="center" shrinkToFit="1"/>
    </xf>
    <xf numFmtId="1" fontId="37" fillId="0" borderId="1" xfId="0" applyNumberFormat="1" applyFont="1" applyBorder="1" applyAlignment="1">
      <alignment horizontal="left" vertical="center" shrinkToFit="1"/>
    </xf>
    <xf numFmtId="1" fontId="37" fillId="0" borderId="25" xfId="0" applyNumberFormat="1" applyFont="1" applyBorder="1" applyAlignment="1">
      <alignment horizontal="left" vertical="center" shrinkToFit="1"/>
    </xf>
    <xf numFmtId="1" fontId="37" fillId="0" borderId="25" xfId="0" applyNumberFormat="1" applyFont="1" applyFill="1" applyBorder="1" applyAlignment="1">
      <alignment horizontal="left" vertical="center" shrinkToFit="1"/>
    </xf>
    <xf numFmtId="1" fontId="0" fillId="0" borderId="0" xfId="0" applyNumberFormat="1" applyFont="1" applyFill="1" applyBorder="1" applyAlignment="1">
      <alignment vertical="center"/>
    </xf>
    <xf numFmtId="1" fontId="2" fillId="0" borderId="18" xfId="0" applyNumberFormat="1" applyFont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" fontId="46" fillId="0" borderId="23" xfId="0" applyNumberFormat="1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 shrinkToFit="1"/>
    </xf>
    <xf numFmtId="1" fontId="46" fillId="0" borderId="1" xfId="0" applyNumberFormat="1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center" vertical="center" shrinkToFit="1"/>
    </xf>
    <xf numFmtId="0" fontId="48" fillId="0" borderId="1" xfId="0" applyFont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distributed" vertical="center" shrinkToFit="1"/>
    </xf>
    <xf numFmtId="1" fontId="0" fillId="0" borderId="0" xfId="0" applyNumberFormat="1" applyFont="1" applyBorder="1" applyAlignment="1">
      <alignment horizontal="center" vertical="center" shrinkToFit="1"/>
    </xf>
    <xf numFmtId="1" fontId="0" fillId="2" borderId="6" xfId="0" applyNumberFormat="1" applyFont="1" applyFill="1" applyBorder="1" applyAlignment="1">
      <alignment horizontal="center" vertical="center" shrinkToFit="1"/>
    </xf>
    <xf numFmtId="1" fontId="0" fillId="2" borderId="23" xfId="0" applyNumberFormat="1" applyFont="1" applyFill="1" applyBorder="1" applyAlignment="1">
      <alignment horizontal="distributed" vertical="center" shrinkToFit="1"/>
    </xf>
    <xf numFmtId="1" fontId="0" fillId="2" borderId="5" xfId="0" applyNumberFormat="1" applyFont="1" applyFill="1" applyBorder="1" applyAlignment="1">
      <alignment vertical="center" shrinkToFit="1"/>
    </xf>
    <xf numFmtId="1" fontId="0" fillId="2" borderId="1" xfId="0" applyNumberFormat="1" applyFont="1" applyFill="1" applyBorder="1" applyAlignment="1">
      <alignment horizontal="distributed" vertical="center" shrinkToFit="1"/>
    </xf>
    <xf numFmtId="1" fontId="0" fillId="0" borderId="4" xfId="0" applyNumberFormat="1" applyFont="1" applyFill="1" applyBorder="1" applyAlignment="1">
      <alignment vertical="center" shrinkToFit="1"/>
    </xf>
    <xf numFmtId="1" fontId="0" fillId="0" borderId="38" xfId="0" applyNumberFormat="1" applyFont="1" applyFill="1" applyBorder="1" applyAlignment="1">
      <alignment horizontal="center" vertical="center" shrinkToFit="1"/>
    </xf>
    <xf numFmtId="1" fontId="24" fillId="0" borderId="40" xfId="0" applyNumberFormat="1" applyFont="1" applyFill="1" applyBorder="1" applyAlignment="1">
      <alignment horizontal="left" vertical="center" shrinkToFit="1"/>
    </xf>
    <xf numFmtId="1" fontId="24" fillId="0" borderId="41" xfId="0" applyNumberFormat="1" applyFont="1" applyBorder="1" applyAlignment="1">
      <alignment horizontal="center" vertical="center" shrinkToFit="1"/>
    </xf>
    <xf numFmtId="1" fontId="37" fillId="0" borderId="41" xfId="0" applyNumberFormat="1" applyFont="1" applyBorder="1" applyAlignment="1">
      <alignment horizontal="right" vertical="center" shrinkToFit="1"/>
    </xf>
    <xf numFmtId="1" fontId="0" fillId="0" borderId="41" xfId="0" applyNumberFormat="1" applyFont="1" applyBorder="1" applyAlignment="1">
      <alignment horizontal="distributed" vertical="center" shrinkToFit="1"/>
    </xf>
    <xf numFmtId="1" fontId="31" fillId="0" borderId="38" xfId="0" applyNumberFormat="1" applyFont="1" applyFill="1" applyBorder="1" applyAlignment="1">
      <alignment vertical="center" shrinkToFit="1"/>
    </xf>
    <xf numFmtId="1" fontId="37" fillId="0" borderId="42" xfId="0" applyNumberFormat="1" applyFont="1" applyBorder="1" applyAlignment="1">
      <alignment horizontal="left" vertical="center" shrinkToFit="1"/>
    </xf>
    <xf numFmtId="1" fontId="24" fillId="0" borderId="39" xfId="0" applyNumberFormat="1" applyFont="1" applyFill="1" applyBorder="1" applyAlignment="1">
      <alignment horizontal="left" vertical="center" shrinkToFit="1"/>
    </xf>
    <xf numFmtId="1" fontId="24" fillId="0" borderId="43" xfId="0" applyNumberFormat="1" applyFont="1" applyBorder="1" applyAlignment="1">
      <alignment vertical="center" shrinkToFit="1"/>
    </xf>
    <xf numFmtId="1" fontId="0" fillId="0" borderId="23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1" fontId="0" fillId="0" borderId="41" xfId="0" applyNumberFormat="1" applyFont="1" applyFill="1" applyBorder="1" applyAlignment="1">
      <alignment horizontal="center" vertical="center" shrinkToFit="1"/>
    </xf>
    <xf numFmtId="1" fontId="31" fillId="0" borderId="41" xfId="0" applyNumberFormat="1" applyFont="1" applyFill="1" applyBorder="1" applyAlignment="1">
      <alignment horizontal="distributed" vertical="center" shrinkToFit="1"/>
    </xf>
    <xf numFmtId="1" fontId="24" fillId="0" borderId="44" xfId="0" applyNumberFormat="1" applyFont="1" applyBorder="1" applyAlignment="1">
      <alignment horizontal="left" vertical="center" shrinkToFit="1"/>
    </xf>
    <xf numFmtId="1" fontId="24" fillId="0" borderId="38" xfId="0" applyNumberFormat="1" applyFont="1" applyBorder="1" applyAlignment="1">
      <alignment horizontal="center" vertical="center" shrinkToFit="1"/>
    </xf>
    <xf numFmtId="1" fontId="37" fillId="0" borderId="38" xfId="0" applyNumberFormat="1" applyFont="1" applyBorder="1" applyAlignment="1">
      <alignment horizontal="right" vertical="center" shrinkToFit="1"/>
    </xf>
    <xf numFmtId="1" fontId="37" fillId="0" borderId="45" xfId="0" applyNumberFormat="1" applyFont="1" applyFill="1" applyBorder="1" applyAlignment="1">
      <alignment vertical="center" shrinkToFit="1"/>
    </xf>
    <xf numFmtId="1" fontId="37" fillId="0" borderId="38" xfId="0" applyNumberFormat="1" applyFont="1" applyFill="1" applyBorder="1" applyAlignment="1">
      <alignment vertical="center" shrinkToFit="1"/>
    </xf>
    <xf numFmtId="1" fontId="0" fillId="0" borderId="46" xfId="0" applyNumberFormat="1" applyFont="1" applyBorder="1" applyAlignment="1">
      <alignment horizontal="distributed" vertical="center" shrinkToFit="1"/>
    </xf>
    <xf numFmtId="1" fontId="29" fillId="0" borderId="0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 shrinkToFit="1"/>
    </xf>
    <xf numFmtId="1" fontId="21" fillId="0" borderId="0" xfId="0" applyNumberFormat="1" applyFont="1" applyFill="1" applyBorder="1" applyAlignment="1">
      <alignment horizontal="center" vertical="center" shrinkToFit="1"/>
    </xf>
    <xf numFmtId="1" fontId="0" fillId="0" borderId="3" xfId="0" applyNumberFormat="1" applyFont="1" applyFill="1" applyBorder="1" applyAlignment="1">
      <alignment horizontal="center" vertical="center" shrinkToFit="1"/>
    </xf>
    <xf numFmtId="1" fontId="0" fillId="0" borderId="23" xfId="0" applyNumberFormat="1" applyFont="1" applyFill="1" applyBorder="1" applyAlignment="1">
      <alignment horizontal="center" vertical="center" shrinkToFit="1"/>
    </xf>
    <xf numFmtId="1" fontId="0" fillId="0" borderId="2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1" fontId="0" fillId="0" borderId="1" xfId="0" applyNumberFormat="1" applyFont="1" applyFill="1" applyBorder="1" applyAlignment="1">
      <alignment horizontal="center" vertical="center" shrinkToFit="1"/>
    </xf>
    <xf numFmtId="1" fontId="0" fillId="0" borderId="7" xfId="0" applyNumberFormat="1" applyFont="1" applyFill="1" applyBorder="1" applyAlignment="1">
      <alignment horizontal="center" vertical="center" shrinkToFit="1"/>
    </xf>
    <xf numFmtId="1" fontId="19" fillId="0" borderId="0" xfId="0" applyNumberFormat="1" applyFont="1" applyAlignment="1">
      <alignment horizontal="center" vertical="center" shrinkToFit="1"/>
    </xf>
    <xf numFmtId="1" fontId="0" fillId="0" borderId="23" xfId="0" applyNumberFormat="1" applyFont="1" applyFill="1" applyBorder="1" applyAlignment="1">
      <alignment horizontal="distributed" vertical="center" shrinkToFit="1"/>
    </xf>
    <xf numFmtId="1" fontId="0" fillId="0" borderId="1" xfId="0" applyNumberFormat="1" applyFont="1" applyFill="1" applyBorder="1" applyAlignment="1">
      <alignment horizontal="distributed" vertical="center" shrinkToFit="1"/>
    </xf>
    <xf numFmtId="1" fontId="41" fillId="0" borderId="0" xfId="0" applyNumberFormat="1" applyFont="1" applyBorder="1" applyAlignment="1">
      <alignment horizontal="center" vertical="center" shrinkToFit="1"/>
    </xf>
    <xf numFmtId="1" fontId="31" fillId="0" borderId="0" xfId="0" applyNumberFormat="1" applyFont="1" applyBorder="1" applyAlignment="1">
      <alignment horizontal="center" vertical="center" shrinkToFit="1"/>
    </xf>
    <xf numFmtId="1" fontId="17" fillId="0" borderId="3" xfId="0" applyNumberFormat="1" applyFont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distributed" vertical="center" shrinkToFit="1"/>
    </xf>
    <xf numFmtId="1" fontId="18" fillId="0" borderId="23" xfId="0" applyNumberFormat="1" applyFont="1" applyFill="1" applyBorder="1" applyAlignment="1">
      <alignment horizontal="center" vertical="center" shrinkToFit="1"/>
    </xf>
    <xf numFmtId="1" fontId="18" fillId="0" borderId="0" xfId="0" applyNumberFormat="1" applyFont="1" applyFill="1" applyBorder="1" applyAlignment="1">
      <alignment horizontal="center" vertical="center" shrinkToFit="1"/>
    </xf>
    <xf numFmtId="1" fontId="18" fillId="0" borderId="1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Border="1" applyAlignment="1">
      <alignment horizontal="center" vertical="center" shrinkToFit="1"/>
    </xf>
    <xf numFmtId="1" fontId="0" fillId="0" borderId="23" xfId="0" applyNumberFormat="1" applyFont="1" applyBorder="1" applyAlignment="1">
      <alignment horizontal="center" vertical="center" shrinkToFit="1"/>
    </xf>
    <xf numFmtId="1" fontId="0" fillId="0" borderId="2" xfId="0" applyNumberFormat="1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 shrinkToFit="1"/>
    </xf>
    <xf numFmtId="1" fontId="0" fillId="0" borderId="3" xfId="0" applyNumberFormat="1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 shrinkToFit="1"/>
    </xf>
    <xf numFmtId="1" fontId="0" fillId="0" borderId="7" xfId="0" applyNumberFormat="1" applyFont="1" applyBorder="1" applyAlignment="1">
      <alignment horizontal="center" vertical="center" shrinkToFit="1"/>
    </xf>
    <xf numFmtId="1" fontId="34" fillId="0" borderId="0" xfId="0" applyNumberFormat="1" applyFont="1" applyBorder="1" applyAlignment="1">
      <alignment horizontal="center" vertical="center" wrapText="1" shrinkToFit="1"/>
    </xf>
    <xf numFmtId="1" fontId="34" fillId="0" borderId="0" xfId="0" applyNumberFormat="1" applyFont="1" applyBorder="1" applyAlignment="1">
      <alignment horizontal="center" vertical="center" shrinkToFit="1"/>
    </xf>
    <xf numFmtId="1" fontId="34" fillId="0" borderId="3" xfId="0" applyNumberFormat="1" applyFont="1" applyBorder="1" applyAlignment="1">
      <alignment horizontal="center" vertical="center" shrinkToFit="1"/>
    </xf>
    <xf numFmtId="1" fontId="34" fillId="0" borderId="0" xfId="0" applyNumberFormat="1" applyFont="1" applyFill="1" applyBorder="1" applyAlignment="1">
      <alignment horizontal="center" vertical="center" shrinkToFit="1"/>
    </xf>
    <xf numFmtId="1" fontId="34" fillId="0" borderId="3" xfId="0" applyNumberFormat="1" applyFont="1" applyFill="1" applyBorder="1" applyAlignment="1">
      <alignment horizontal="center" vertical="center" shrinkToFit="1"/>
    </xf>
    <xf numFmtId="1" fontId="0" fillId="2" borderId="23" xfId="0" applyNumberFormat="1" applyFont="1" applyFill="1" applyBorder="1" applyAlignment="1">
      <alignment horizontal="distributed" vertical="center" shrinkToFit="1"/>
    </xf>
    <xf numFmtId="1" fontId="0" fillId="2" borderId="1" xfId="0" applyNumberFormat="1" applyFont="1" applyFill="1" applyBorder="1" applyAlignment="1">
      <alignment horizontal="distributed" vertical="center" shrinkToFit="1"/>
    </xf>
    <xf numFmtId="1" fontId="17" fillId="0" borderId="0" xfId="0" applyNumberFormat="1" applyFont="1" applyAlignment="1">
      <alignment horizontal="center" vertical="center" shrinkToFit="1"/>
    </xf>
    <xf numFmtId="1" fontId="19" fillId="0" borderId="0" xfId="0" applyNumberFormat="1" applyFont="1" applyBorder="1" applyAlignment="1">
      <alignment horizontal="center" vertical="center" shrinkToFit="1"/>
    </xf>
    <xf numFmtId="1" fontId="0" fillId="0" borderId="2" xfId="0" applyNumberFormat="1" applyFont="1" applyFill="1" applyBorder="1" applyAlignment="1">
      <alignment horizontal="right" vertical="center" shrinkToFit="1"/>
    </xf>
    <xf numFmtId="1" fontId="0" fillId="0" borderId="3" xfId="0" applyNumberFormat="1" applyFont="1" applyFill="1" applyBorder="1" applyAlignment="1">
      <alignment horizontal="right" vertical="center" shrinkToFit="1"/>
    </xf>
    <xf numFmtId="1" fontId="0" fillId="0" borderId="7" xfId="0" applyNumberFormat="1" applyFont="1" applyFill="1" applyBorder="1" applyAlignment="1">
      <alignment horizontal="right" vertical="center" shrinkToFit="1"/>
    </xf>
    <xf numFmtId="1" fontId="0" fillId="0" borderId="38" xfId="0" applyNumberFormat="1" applyFont="1" applyFill="1" applyBorder="1" applyAlignment="1">
      <alignment horizontal="center" vertical="center" shrinkToFit="1"/>
    </xf>
    <xf numFmtId="176" fontId="20" fillId="0" borderId="0" xfId="0" applyNumberFormat="1" applyFont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0" fillId="0" borderId="41" xfId="0" applyNumberFormat="1" applyFont="1" applyFill="1" applyBorder="1" applyAlignment="1">
      <alignment horizontal="center" vertical="center" shrinkToFit="1"/>
    </xf>
    <xf numFmtId="1" fontId="26" fillId="0" borderId="27" xfId="0" applyNumberFormat="1" applyFont="1" applyFill="1" applyBorder="1" applyAlignment="1">
      <alignment horizontal="center" vertical="center" wrapText="1" shrinkToFit="1"/>
    </xf>
    <xf numFmtId="1" fontId="26" fillId="0" borderId="16" xfId="0" applyNumberFormat="1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shrinkToFit="1"/>
    </xf>
    <xf numFmtId="20" fontId="5" fillId="0" borderId="14" xfId="0" applyNumberFormat="1" applyFont="1" applyFill="1" applyBorder="1" applyAlignment="1">
      <alignment vertical="center"/>
    </xf>
    <xf numFmtId="20" fontId="5" fillId="0" borderId="15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distributed" vertical="center" shrinkToFit="1"/>
    </xf>
    <xf numFmtId="1" fontId="3" fillId="0" borderId="1" xfId="0" applyNumberFormat="1" applyFont="1" applyFill="1" applyBorder="1" applyAlignment="1">
      <alignment horizontal="distributed" vertical="center" shrinkToFit="1"/>
    </xf>
    <xf numFmtId="1" fontId="3" fillId="0" borderId="13" xfId="0" applyNumberFormat="1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distributed" vertical="center"/>
    </xf>
    <xf numFmtId="1" fontId="3" fillId="0" borderId="1" xfId="0" applyNumberFormat="1" applyFont="1" applyFill="1" applyBorder="1" applyAlignment="1">
      <alignment horizontal="distributed" vertical="center"/>
    </xf>
    <xf numFmtId="1" fontId="3" fillId="0" borderId="23" xfId="0" applyNumberFormat="1" applyFont="1" applyFill="1" applyBorder="1" applyAlignment="1">
      <alignment horizontal="distributed" vertical="center"/>
    </xf>
    <xf numFmtId="1" fontId="3" fillId="0" borderId="23" xfId="0" applyNumberFormat="1" applyFont="1" applyBorder="1" applyAlignment="1">
      <alignment horizontal="distributed" vertical="center"/>
    </xf>
    <xf numFmtId="1" fontId="3" fillId="0" borderId="1" xfId="0" applyNumberFormat="1" applyFont="1" applyBorder="1" applyAlignment="1">
      <alignment horizontal="distributed" vertical="center"/>
    </xf>
    <xf numFmtId="1" fontId="3" fillId="2" borderId="23" xfId="0" applyNumberFormat="1" applyFont="1" applyFill="1" applyBorder="1" applyAlignment="1">
      <alignment horizontal="distributed" vertical="center"/>
    </xf>
    <xf numFmtId="1" fontId="3" fillId="2" borderId="1" xfId="0" applyNumberFormat="1" applyFont="1" applyFill="1" applyBorder="1" applyAlignment="1">
      <alignment horizontal="distributed" vertical="center"/>
    </xf>
    <xf numFmtId="20" fontId="5" fillId="0" borderId="2" xfId="0" applyNumberFormat="1" applyFont="1" applyFill="1" applyBorder="1" applyAlignment="1">
      <alignment horizontal="center" vertical="center"/>
    </xf>
    <xf numFmtId="20" fontId="5" fillId="0" borderId="7" xfId="0" applyNumberFormat="1" applyFont="1" applyFill="1" applyBorder="1" applyAlignment="1">
      <alignment horizontal="center" vertical="center"/>
    </xf>
    <xf numFmtId="1" fontId="26" fillId="0" borderId="31" xfId="0" applyNumberFormat="1" applyFont="1" applyFill="1" applyBorder="1" applyAlignment="1">
      <alignment horizontal="center" vertical="center" wrapText="1" shrinkToFit="1"/>
    </xf>
    <xf numFmtId="1" fontId="6" fillId="0" borderId="31" xfId="0" applyNumberFormat="1" applyFont="1" applyFill="1" applyBorder="1" applyAlignment="1">
      <alignment horizontal="center" vertical="center" shrinkToFit="1"/>
    </xf>
    <xf numFmtId="1" fontId="6" fillId="0" borderId="16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/>
    </xf>
    <xf numFmtId="20" fontId="5" fillId="0" borderId="32" xfId="0" applyNumberFormat="1" applyFont="1" applyFill="1" applyBorder="1" applyAlignment="1">
      <alignment horizontal="center" vertical="center"/>
    </xf>
    <xf numFmtId="20" fontId="5" fillId="0" borderId="5" xfId="0" applyNumberFormat="1" applyFont="1" applyFill="1" applyBorder="1" applyAlignment="1">
      <alignment horizontal="center" vertical="center"/>
    </xf>
    <xf numFmtId="1" fontId="45" fillId="0" borderId="23" xfId="0" applyNumberFormat="1" applyFont="1" applyBorder="1" applyAlignment="1">
      <alignment horizontal="distributed" vertical="center"/>
    </xf>
    <xf numFmtId="1" fontId="45" fillId="0" borderId="1" xfId="0" applyNumberFormat="1" applyFont="1" applyBorder="1" applyAlignment="1">
      <alignment horizontal="distributed" vertical="center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20" fontId="5" fillId="0" borderId="6" xfId="0" applyNumberFormat="1" applyFont="1" applyFill="1" applyBorder="1" applyAlignment="1">
      <alignment vertical="center"/>
    </xf>
    <xf numFmtId="20" fontId="5" fillId="0" borderId="5" xfId="0" applyNumberFormat="1" applyFont="1" applyFill="1" applyBorder="1" applyAlignment="1">
      <alignment vertical="center"/>
    </xf>
    <xf numFmtId="20" fontId="5" fillId="0" borderId="4" xfId="0" applyNumberFormat="1" applyFont="1" applyFill="1" applyBorder="1" applyAlignment="1">
      <alignment vertical="center"/>
    </xf>
    <xf numFmtId="20" fontId="5" fillId="0" borderId="32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/>
    </xf>
    <xf numFmtId="1" fontId="26" fillId="0" borderId="16" xfId="0" applyNumberFormat="1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distributed" vertical="center" shrinkToFit="1"/>
    </xf>
    <xf numFmtId="49" fontId="5" fillId="0" borderId="31" xfId="0" applyNumberFormat="1" applyFont="1" applyFill="1" applyBorder="1" applyAlignment="1">
      <alignment horizontal="center" vertical="center"/>
    </xf>
    <xf numFmtId="20" fontId="5" fillId="0" borderId="3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20" fontId="5" fillId="0" borderId="2" xfId="0" applyNumberFormat="1" applyFont="1" applyFill="1" applyBorder="1" applyAlignment="1">
      <alignment horizontal="center" vertical="center" shrinkToFit="1"/>
    </xf>
    <xf numFmtId="20" fontId="5" fillId="0" borderId="7" xfId="0" applyNumberFormat="1" applyFont="1" applyFill="1" applyBorder="1" applyAlignment="1">
      <alignment horizontal="center" vertical="center" shrinkToFit="1"/>
    </xf>
    <xf numFmtId="20" fontId="5" fillId="0" borderId="34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20" fontId="5" fillId="0" borderId="23" xfId="0" applyNumberFormat="1" applyFont="1" applyFill="1" applyBorder="1" applyAlignment="1">
      <alignment vertical="center"/>
    </xf>
    <xf numFmtId="20" fontId="5" fillId="0" borderId="0" xfId="0" applyNumberFormat="1" applyFont="1" applyFill="1" applyBorder="1" applyAlignment="1">
      <alignment vertical="center"/>
    </xf>
    <xf numFmtId="20" fontId="5" fillId="0" borderId="1" xfId="0" applyNumberFormat="1" applyFont="1" applyFill="1" applyBorder="1" applyAlignment="1">
      <alignment vertical="center"/>
    </xf>
    <xf numFmtId="20" fontId="5" fillId="0" borderId="4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shrinkToFit="1"/>
    </xf>
    <xf numFmtId="1" fontId="6" fillId="0" borderId="2" xfId="0" applyNumberFormat="1" applyFont="1" applyFill="1" applyBorder="1" applyAlignment="1">
      <alignment horizontal="center" vertical="center" shrinkToFit="1"/>
    </xf>
    <xf numFmtId="1" fontId="6" fillId="0" borderId="5" xfId="0" applyNumberFormat="1" applyFont="1" applyFill="1" applyBorder="1" applyAlignment="1">
      <alignment horizontal="center" vertical="center" shrinkToFit="1"/>
    </xf>
    <xf numFmtId="1" fontId="6" fillId="0" borderId="7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distributed" vertical="center" wrapText="1"/>
    </xf>
    <xf numFmtId="1" fontId="3" fillId="0" borderId="23" xfId="0" applyNumberFormat="1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1" fontId="3" fillId="0" borderId="23" xfId="0" applyNumberFormat="1" applyFont="1" applyBorder="1" applyAlignment="1">
      <alignment horizontal="distributed" vertical="center" wrapText="1"/>
    </xf>
    <xf numFmtId="1" fontId="3" fillId="0" borderId="37" xfId="0" applyNumberFormat="1" applyFont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 shrinkToFit="1"/>
    </xf>
    <xf numFmtId="1" fontId="0" fillId="0" borderId="6" xfId="0" applyNumberFormat="1" applyBorder="1" applyAlignment="1">
      <alignment horizontal="center" vertical="top" textRotation="255"/>
    </xf>
    <xf numFmtId="1" fontId="0" fillId="0" borderId="2" xfId="0" applyNumberFormat="1" applyBorder="1" applyAlignment="1">
      <alignment horizontal="center" vertical="top" textRotation="255"/>
    </xf>
    <xf numFmtId="1" fontId="0" fillId="0" borderId="4" xfId="0" applyNumberFormat="1" applyBorder="1" applyAlignment="1">
      <alignment horizontal="center" vertical="top" textRotation="255"/>
    </xf>
    <xf numFmtId="1" fontId="0" fillId="0" borderId="3" xfId="0" applyNumberFormat="1" applyBorder="1" applyAlignment="1">
      <alignment horizontal="center" vertical="top" textRotation="255"/>
    </xf>
    <xf numFmtId="1" fontId="0" fillId="0" borderId="5" xfId="0" applyNumberFormat="1" applyBorder="1" applyAlignment="1">
      <alignment horizontal="center" vertical="top" textRotation="255"/>
    </xf>
    <xf numFmtId="1" fontId="0" fillId="0" borderId="7" xfId="0" applyNumberFormat="1" applyBorder="1" applyAlignment="1">
      <alignment horizontal="center" vertical="top" textRotation="255"/>
    </xf>
    <xf numFmtId="1" fontId="0" fillId="0" borderId="6" xfId="0" applyNumberFormat="1" applyBorder="1" applyAlignment="1">
      <alignment horizontal="center" vertical="top" textRotation="255" shrinkToFit="1"/>
    </xf>
    <xf numFmtId="1" fontId="0" fillId="0" borderId="2" xfId="0" applyNumberFormat="1" applyBorder="1" applyAlignment="1">
      <alignment horizontal="center" vertical="top" textRotation="255" shrinkToFit="1"/>
    </xf>
    <xf numFmtId="1" fontId="0" fillId="0" borderId="4" xfId="0" applyNumberFormat="1" applyBorder="1" applyAlignment="1">
      <alignment horizontal="center" vertical="top" textRotation="255" shrinkToFit="1"/>
    </xf>
    <xf numFmtId="1" fontId="0" fillId="0" borderId="3" xfId="0" applyNumberFormat="1" applyBorder="1" applyAlignment="1">
      <alignment horizontal="center" vertical="top" textRotation="255" shrinkToFit="1"/>
    </xf>
    <xf numFmtId="1" fontId="0" fillId="0" borderId="5" xfId="0" applyNumberFormat="1" applyBorder="1" applyAlignment="1">
      <alignment horizontal="center" vertical="top" textRotation="255" shrinkToFit="1"/>
    </xf>
    <xf numFmtId="1" fontId="0" fillId="0" borderId="7" xfId="0" applyNumberFormat="1" applyBorder="1" applyAlignment="1">
      <alignment horizontal="center" vertical="top" textRotation="255" shrinkToFit="1"/>
    </xf>
    <xf numFmtId="1" fontId="34" fillId="0" borderId="6" xfId="0" applyNumberFormat="1" applyFont="1" applyBorder="1" applyAlignment="1">
      <alignment horizontal="center" vertical="top" textRotation="255" shrinkToFit="1"/>
    </xf>
    <xf numFmtId="1" fontId="34" fillId="0" borderId="2" xfId="0" applyNumberFormat="1" applyFont="1" applyBorder="1" applyAlignment="1">
      <alignment horizontal="center" vertical="top" textRotation="255" shrinkToFit="1"/>
    </xf>
    <xf numFmtId="1" fontId="34" fillId="0" borderId="4" xfId="0" applyNumberFormat="1" applyFont="1" applyBorder="1" applyAlignment="1">
      <alignment horizontal="center" vertical="top" textRotation="255" shrinkToFit="1"/>
    </xf>
    <xf numFmtId="1" fontId="34" fillId="0" borderId="3" xfId="0" applyNumberFormat="1" applyFont="1" applyBorder="1" applyAlignment="1">
      <alignment horizontal="center" vertical="top" textRotation="255" shrinkToFit="1"/>
    </xf>
    <xf numFmtId="1" fontId="34" fillId="0" borderId="5" xfId="0" applyNumberFormat="1" applyFont="1" applyBorder="1" applyAlignment="1">
      <alignment horizontal="center" vertical="top" textRotation="255" shrinkToFit="1"/>
    </xf>
    <xf numFmtId="1" fontId="34" fillId="0" borderId="7" xfId="0" applyNumberFormat="1" applyFont="1" applyBorder="1" applyAlignment="1">
      <alignment horizontal="center" vertical="top" textRotation="255" shrinkToFit="1"/>
    </xf>
    <xf numFmtId="1" fontId="34" fillId="0" borderId="6" xfId="0" applyNumberFormat="1" applyFont="1" applyBorder="1" applyAlignment="1">
      <alignment horizontal="center" vertical="top" textRotation="255"/>
    </xf>
    <xf numFmtId="1" fontId="34" fillId="0" borderId="2" xfId="0" applyNumberFormat="1" applyFont="1" applyBorder="1" applyAlignment="1">
      <alignment horizontal="center" vertical="top" textRotation="255"/>
    </xf>
    <xf numFmtId="1" fontId="34" fillId="0" borderId="4" xfId="0" applyNumberFormat="1" applyFont="1" applyBorder="1" applyAlignment="1">
      <alignment horizontal="center" vertical="top" textRotation="255"/>
    </xf>
    <xf numFmtId="1" fontId="34" fillId="0" borderId="3" xfId="0" applyNumberFormat="1" applyFont="1" applyBorder="1" applyAlignment="1">
      <alignment horizontal="center" vertical="top" textRotation="255"/>
    </xf>
    <xf numFmtId="1" fontId="34" fillId="0" borderId="5" xfId="0" applyNumberFormat="1" applyFont="1" applyBorder="1" applyAlignment="1">
      <alignment horizontal="center" vertical="top" textRotation="255"/>
    </xf>
    <xf numFmtId="1" fontId="34" fillId="0" borderId="7" xfId="0" applyNumberFormat="1" applyFont="1" applyBorder="1" applyAlignment="1">
      <alignment horizontal="center" vertical="top" textRotation="255"/>
    </xf>
    <xf numFmtId="0" fontId="35" fillId="0" borderId="6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top" textRotation="255"/>
    </xf>
    <xf numFmtId="1" fontId="0" fillId="0" borderId="2" xfId="0" applyNumberFormat="1" applyFont="1" applyBorder="1" applyAlignment="1">
      <alignment horizontal="center" vertical="top" textRotation="255"/>
    </xf>
    <xf numFmtId="1" fontId="0" fillId="0" borderId="4" xfId="0" applyNumberFormat="1" applyFont="1" applyBorder="1" applyAlignment="1">
      <alignment horizontal="center" vertical="top" textRotation="255"/>
    </xf>
    <xf numFmtId="1" fontId="0" fillId="0" borderId="3" xfId="0" applyNumberFormat="1" applyFont="1" applyBorder="1" applyAlignment="1">
      <alignment horizontal="center" vertical="top" textRotation="255"/>
    </xf>
    <xf numFmtId="1" fontId="0" fillId="0" borderId="5" xfId="0" applyNumberFormat="1" applyFont="1" applyBorder="1" applyAlignment="1">
      <alignment horizontal="center" vertical="top" textRotation="255"/>
    </xf>
    <xf numFmtId="1" fontId="0" fillId="0" borderId="7" xfId="0" applyNumberFormat="1" applyFont="1" applyBorder="1" applyAlignment="1">
      <alignment horizontal="center" vertical="top" textRotation="255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</cellXfs>
  <cellStyles count="23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165847</xdr:colOff>
      <xdr:row>1</xdr:row>
      <xdr:rowOff>112059</xdr:rowOff>
    </xdr:from>
    <xdr:to>
      <xdr:col>27</xdr:col>
      <xdr:colOff>31376</xdr:colOff>
      <xdr:row>1</xdr:row>
      <xdr:rowOff>170329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4989307" y="493059"/>
          <a:ext cx="56029" cy="58270"/>
        </a:xfrm>
        <a:prstGeom prst="ellips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</xdr:row>
      <xdr:rowOff>143435</xdr:rowOff>
    </xdr:from>
    <xdr:to>
      <xdr:col>26</xdr:col>
      <xdr:colOff>152399</xdr:colOff>
      <xdr:row>1</xdr:row>
      <xdr:rowOff>143435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>
          <a:off x="4464872" y="524435"/>
          <a:ext cx="510987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triangle" w="lg" len="med"/>
        </a:ln>
        <a:effectLst/>
      </xdr:spPr>
    </xdr:cxnSp>
    <xdr:clientData/>
  </xdr:twoCellAnchor>
  <xdr:twoCellAnchor>
    <xdr:from>
      <xdr:col>27</xdr:col>
      <xdr:colOff>35859</xdr:colOff>
      <xdr:row>1</xdr:row>
      <xdr:rowOff>138953</xdr:rowOff>
    </xdr:from>
    <xdr:to>
      <xdr:col>29</xdr:col>
      <xdr:colOff>165847</xdr:colOff>
      <xdr:row>1</xdr:row>
      <xdr:rowOff>138953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 flipH="1">
          <a:off x="5049819" y="519953"/>
          <a:ext cx="510988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triangle" w="lg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12"/>
  <sheetViews>
    <sheetView showGridLines="0" zoomScale="110" zoomScaleNormal="110" workbookViewId="0">
      <selection activeCell="AP63" sqref="AP63"/>
    </sheetView>
  </sheetViews>
  <sheetFormatPr defaultColWidth="9" defaultRowHeight="13.5"/>
  <cols>
    <col min="1" max="1" width="2.625" style="56" customWidth="1"/>
    <col min="2" max="2" width="1.875" style="57" customWidth="1"/>
    <col min="3" max="12" width="2.625" style="58" customWidth="1"/>
    <col min="13" max="13" width="1.875" style="58" customWidth="1"/>
    <col min="14" max="20" width="1.625" style="58" customWidth="1"/>
    <col min="21" max="21" width="8.375" style="57" customWidth="1"/>
    <col min="22" max="23" width="2.875" style="302" customWidth="1"/>
    <col min="24" max="24" width="2.875" style="58" customWidth="1"/>
    <col min="25" max="25" width="2.5" style="140" customWidth="1"/>
    <col min="26" max="26" width="2.5" style="106" customWidth="1"/>
    <col min="27" max="27" width="2.5" style="151" customWidth="1"/>
    <col min="28" max="28" width="2.5" style="140" customWidth="1"/>
    <col min="29" max="30" width="2.5" style="58" customWidth="1"/>
    <col min="31" max="31" width="2.875" style="106" customWidth="1"/>
    <col min="32" max="32" width="2.875" style="151" customWidth="1"/>
    <col min="33" max="33" width="2.875" style="140" customWidth="1"/>
    <col min="34" max="34" width="2.875" style="58" customWidth="1"/>
    <col min="35" max="35" width="5" style="106" customWidth="1"/>
    <col min="36" max="36" width="2.875" style="302" customWidth="1"/>
    <col min="37" max="38" width="3.625" style="58" customWidth="1"/>
    <col min="39" max="39" width="2.625" style="158" customWidth="1"/>
    <col min="40" max="40" width="2.625" style="340" customWidth="1"/>
    <col min="41" max="254" width="2.625" style="1" customWidth="1"/>
    <col min="255" max="16384" width="9" style="1"/>
  </cols>
  <sheetData>
    <row r="1" spans="1:43" ht="24">
      <c r="A1" s="42" t="s">
        <v>112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301"/>
      <c r="W1" s="301"/>
      <c r="X1" s="85"/>
      <c r="Y1" s="124"/>
      <c r="Z1" s="124"/>
      <c r="AA1" s="154"/>
      <c r="AB1" s="154"/>
      <c r="AC1" s="85"/>
      <c r="AD1" s="85"/>
      <c r="AE1" s="124"/>
      <c r="AF1" s="124"/>
      <c r="AG1" s="124"/>
      <c r="AH1" s="85"/>
      <c r="AI1" s="124"/>
      <c r="AJ1" s="301"/>
      <c r="AK1" s="85"/>
      <c r="AL1" s="85"/>
      <c r="AM1" s="157"/>
    </row>
    <row r="2" spans="1:43" ht="24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4"/>
      <c r="V2" s="446">
        <v>44233</v>
      </c>
      <c r="W2" s="446"/>
      <c r="X2" s="446"/>
      <c r="Y2" s="446"/>
      <c r="Z2" s="107"/>
      <c r="AB2" s="155"/>
      <c r="AC2" s="55"/>
      <c r="AD2" s="84"/>
      <c r="AE2" s="446">
        <v>44234</v>
      </c>
      <c r="AF2" s="446"/>
      <c r="AG2" s="446"/>
      <c r="AH2" s="446"/>
      <c r="AI2" s="332"/>
      <c r="AJ2" s="333"/>
      <c r="AK2" s="55"/>
      <c r="AL2" s="55"/>
    </row>
    <row r="3" spans="1:43" s="59" customFormat="1" ht="14.25">
      <c r="A3" s="56"/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7"/>
      <c r="V3" s="302"/>
      <c r="W3" s="302"/>
      <c r="X3" s="58"/>
      <c r="Y3" s="140"/>
      <c r="Z3" s="106"/>
      <c r="AA3" s="151"/>
      <c r="AB3" s="155"/>
      <c r="AC3" s="184" t="s">
        <v>49</v>
      </c>
      <c r="AD3" s="58"/>
      <c r="AE3" s="106"/>
      <c r="AF3" s="329"/>
      <c r="AG3" s="140"/>
      <c r="AH3" s="58"/>
      <c r="AI3" s="106"/>
      <c r="AJ3" s="302"/>
      <c r="AK3" s="58"/>
      <c r="AL3" s="58"/>
      <c r="AM3" s="158"/>
      <c r="AN3" s="341"/>
    </row>
    <row r="4" spans="1:43" ht="14.25">
      <c r="B4" s="25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51"/>
      <c r="X4" s="221"/>
      <c r="AA4" s="253"/>
      <c r="AB4" s="367"/>
      <c r="AC4" s="184" t="s">
        <v>51</v>
      </c>
      <c r="AD4" s="221"/>
      <c r="AF4" s="329"/>
      <c r="AG4" s="252"/>
      <c r="AH4" s="221"/>
      <c r="AK4" s="221"/>
      <c r="AL4" s="221"/>
      <c r="AO4" s="255"/>
      <c r="AP4" s="255"/>
      <c r="AQ4" s="255"/>
    </row>
    <row r="5" spans="1:43" ht="4.3499999999999996" customHeight="1">
      <c r="A5" s="62"/>
      <c r="B5" s="230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30"/>
      <c r="V5" s="305"/>
      <c r="W5" s="240"/>
      <c r="X5" s="240"/>
      <c r="Y5" s="195"/>
      <c r="Z5" s="226"/>
      <c r="AA5" s="264"/>
      <c r="AB5" s="367"/>
      <c r="AC5" s="219"/>
      <c r="AD5" s="219"/>
      <c r="AE5" s="226"/>
      <c r="AF5" s="152"/>
      <c r="AG5" s="263"/>
      <c r="AH5" s="219"/>
      <c r="AI5" s="226"/>
      <c r="AJ5" s="309"/>
      <c r="AK5" s="219"/>
      <c r="AL5" s="219"/>
      <c r="AO5" s="255"/>
      <c r="AP5" s="255"/>
      <c r="AQ5" s="255"/>
    </row>
    <row r="6" spans="1:43" ht="18.95" customHeight="1" thickBot="1">
      <c r="A6" s="441">
        <v>1</v>
      </c>
      <c r="B6" s="256"/>
      <c r="C6" s="417" t="str">
        <f>抽選!I2</f>
        <v>西脇ＦＣ</v>
      </c>
      <c r="D6" s="417"/>
      <c r="E6" s="417"/>
      <c r="F6" s="417"/>
      <c r="G6" s="417"/>
      <c r="H6" s="417"/>
      <c r="I6" s="417"/>
      <c r="J6" s="417"/>
      <c r="K6" s="417"/>
      <c r="L6" s="417"/>
      <c r="M6" s="223"/>
      <c r="N6" s="265"/>
      <c r="O6" s="411" t="s">
        <v>37</v>
      </c>
      <c r="P6" s="411"/>
      <c r="Q6" s="411"/>
      <c r="R6" s="411"/>
      <c r="S6" s="411"/>
      <c r="T6" s="266"/>
      <c r="U6" s="356"/>
      <c r="V6" s="307"/>
      <c r="W6" s="307"/>
      <c r="X6" s="358"/>
      <c r="Y6" s="150"/>
      <c r="Z6" s="111"/>
      <c r="AA6" s="259"/>
      <c r="AB6" s="368"/>
      <c r="AC6" s="369" t="s">
        <v>126</v>
      </c>
      <c r="AD6" s="358"/>
      <c r="AE6" s="111"/>
      <c r="AF6" s="153"/>
      <c r="AG6" s="258"/>
      <c r="AH6" s="225"/>
      <c r="AI6" s="111"/>
      <c r="AJ6" s="307"/>
      <c r="AK6" s="225"/>
      <c r="AL6" s="225"/>
      <c r="AO6" s="255"/>
      <c r="AP6" s="255"/>
      <c r="AQ6" s="255"/>
    </row>
    <row r="7" spans="1:43" ht="18.95" customHeight="1">
      <c r="A7" s="441"/>
      <c r="B7" s="232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224"/>
      <c r="N7" s="269"/>
      <c r="O7" s="414"/>
      <c r="P7" s="414"/>
      <c r="Q7" s="414"/>
      <c r="R7" s="414"/>
      <c r="S7" s="414"/>
      <c r="T7" s="270"/>
      <c r="U7" s="387"/>
      <c r="V7" s="392"/>
      <c r="W7" s="445" t="s">
        <v>81</v>
      </c>
      <c r="X7" s="445"/>
      <c r="Y7" s="388">
        <v>5</v>
      </c>
      <c r="Z7" s="111"/>
      <c r="AA7" s="259"/>
      <c r="AB7" s="260"/>
      <c r="AC7" s="369" t="s">
        <v>127</v>
      </c>
      <c r="AD7" s="358"/>
      <c r="AE7" s="111"/>
      <c r="AF7" s="153"/>
      <c r="AG7" s="258"/>
      <c r="AH7" s="225"/>
      <c r="AI7" s="111"/>
      <c r="AJ7" s="307"/>
      <c r="AK7" s="225"/>
      <c r="AL7" s="225"/>
      <c r="AO7" s="255"/>
      <c r="AP7" s="255"/>
      <c r="AQ7" s="255"/>
    </row>
    <row r="8" spans="1:43" ht="4.3499999999999996" customHeight="1" thickBot="1">
      <c r="A8" s="72"/>
      <c r="B8" s="251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1"/>
      <c r="N8" s="221"/>
      <c r="O8" s="221"/>
      <c r="P8" s="221"/>
      <c r="Q8" s="221"/>
      <c r="R8" s="221"/>
      <c r="S8" s="221"/>
      <c r="T8" s="221"/>
      <c r="U8" s="381"/>
      <c r="V8" s="312"/>
      <c r="W8" s="413"/>
      <c r="X8" s="413"/>
      <c r="Y8" s="394"/>
      <c r="Z8" s="389"/>
      <c r="AA8" s="390"/>
      <c r="AB8" s="393"/>
      <c r="AC8" s="391"/>
      <c r="AD8" s="391"/>
      <c r="AE8" s="226"/>
      <c r="AG8" s="252"/>
      <c r="AH8" s="221"/>
      <c r="AK8" s="221"/>
      <c r="AL8" s="221"/>
      <c r="AO8" s="255"/>
      <c r="AP8" s="255"/>
      <c r="AQ8" s="255"/>
    </row>
    <row r="9" spans="1:43" ht="4.3499999999999996" customHeight="1">
      <c r="A9" s="72"/>
      <c r="B9" s="251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1"/>
      <c r="N9" s="221"/>
      <c r="O9" s="221"/>
      <c r="P9" s="221"/>
      <c r="Q9" s="221"/>
      <c r="R9" s="221"/>
      <c r="S9" s="221"/>
      <c r="T9" s="221"/>
      <c r="U9" s="357"/>
      <c r="V9" s="312"/>
      <c r="W9" s="413"/>
      <c r="X9" s="413"/>
      <c r="Y9" s="395"/>
      <c r="Z9" s="226"/>
      <c r="AA9" s="264"/>
      <c r="AB9" s="254"/>
      <c r="AC9" s="219"/>
      <c r="AD9" s="231"/>
      <c r="AG9" s="252"/>
      <c r="AH9" s="221"/>
      <c r="AK9" s="221"/>
      <c r="AL9" s="221"/>
      <c r="AO9" s="255"/>
      <c r="AP9" s="255"/>
      <c r="AQ9" s="255"/>
    </row>
    <row r="10" spans="1:43" ht="18.95" customHeight="1">
      <c r="A10" s="416">
        <v>2</v>
      </c>
      <c r="B10" s="256"/>
      <c r="C10" s="438" t="str">
        <f>抽選!I3</f>
        <v>河合ＳＳＤ</v>
      </c>
      <c r="D10" s="438"/>
      <c r="E10" s="438"/>
      <c r="F10" s="438"/>
      <c r="G10" s="438"/>
      <c r="H10" s="438"/>
      <c r="I10" s="438"/>
      <c r="J10" s="438"/>
      <c r="K10" s="438"/>
      <c r="L10" s="438"/>
      <c r="M10" s="223"/>
      <c r="N10" s="265"/>
      <c r="O10" s="411" t="s">
        <v>43</v>
      </c>
      <c r="P10" s="411"/>
      <c r="Q10" s="411"/>
      <c r="R10" s="411"/>
      <c r="S10" s="411"/>
      <c r="T10" s="266"/>
      <c r="U10" s="232"/>
      <c r="V10" s="313"/>
      <c r="W10" s="414"/>
      <c r="X10" s="414"/>
      <c r="Y10" s="325">
        <v>0</v>
      </c>
      <c r="Z10" s="111"/>
      <c r="AA10" s="259"/>
      <c r="AB10" s="260"/>
      <c r="AC10" s="358"/>
      <c r="AD10" s="271"/>
      <c r="AE10" s="111"/>
      <c r="AF10" s="153"/>
      <c r="AG10" s="258"/>
      <c r="AH10" s="225"/>
      <c r="AI10" s="111"/>
      <c r="AJ10" s="307"/>
      <c r="AK10" s="225"/>
      <c r="AL10" s="225"/>
      <c r="AO10" s="255"/>
      <c r="AP10" s="255"/>
      <c r="AQ10" s="255"/>
    </row>
    <row r="11" spans="1:43" ht="18.95" customHeight="1">
      <c r="A11" s="416"/>
      <c r="B11" s="232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224"/>
      <c r="N11" s="269"/>
      <c r="O11" s="414"/>
      <c r="P11" s="414"/>
      <c r="Q11" s="414"/>
      <c r="R11" s="414"/>
      <c r="S11" s="414"/>
      <c r="T11" s="224"/>
      <c r="U11" s="360"/>
      <c r="V11" s="307"/>
      <c r="W11" s="307"/>
      <c r="X11" s="358"/>
      <c r="Y11" s="150"/>
      <c r="Z11" s="244"/>
      <c r="AA11" s="284"/>
      <c r="AB11" s="285"/>
      <c r="AC11" s="436" t="s">
        <v>68</v>
      </c>
      <c r="AD11" s="437"/>
      <c r="AE11" s="335"/>
      <c r="AF11" s="153"/>
      <c r="AG11" s="258"/>
      <c r="AH11" s="358"/>
      <c r="AI11" s="111"/>
      <c r="AJ11" s="307"/>
      <c r="AK11" s="225"/>
      <c r="AL11" s="225"/>
      <c r="AO11" s="255"/>
      <c r="AP11" s="255"/>
      <c r="AQ11" s="255"/>
    </row>
    <row r="12" spans="1:43" ht="4.3499999999999996" customHeight="1">
      <c r="A12" s="72"/>
      <c r="B12" s="251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1"/>
      <c r="N12" s="219"/>
      <c r="O12" s="219"/>
      <c r="P12" s="219"/>
      <c r="Q12" s="219"/>
      <c r="R12" s="219"/>
      <c r="S12" s="219"/>
      <c r="T12" s="219"/>
      <c r="U12" s="279"/>
      <c r="V12" s="311"/>
      <c r="W12" s="311"/>
      <c r="X12" s="279"/>
      <c r="Y12" s="142"/>
      <c r="Z12" s="226"/>
      <c r="AA12" s="264"/>
      <c r="AB12" s="370"/>
      <c r="AC12" s="436"/>
      <c r="AD12" s="437"/>
      <c r="AE12" s="364"/>
      <c r="AF12" s="365"/>
      <c r="AG12" s="366"/>
      <c r="AH12" s="272"/>
      <c r="AI12" s="226"/>
      <c r="AJ12" s="309"/>
      <c r="AK12" s="219"/>
      <c r="AL12" s="219"/>
      <c r="AO12" s="255"/>
      <c r="AP12" s="255"/>
      <c r="AQ12" s="255"/>
    </row>
    <row r="13" spans="1:43" ht="4.3499999999999996" customHeight="1">
      <c r="A13" s="75"/>
      <c r="B13" s="251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1"/>
      <c r="N13" s="221"/>
      <c r="O13" s="221"/>
      <c r="P13" s="221"/>
      <c r="Q13" s="221"/>
      <c r="R13" s="221"/>
      <c r="S13" s="221"/>
      <c r="T13" s="221"/>
      <c r="U13" s="251"/>
      <c r="X13" s="221"/>
      <c r="Y13" s="142"/>
      <c r="Z13" s="226"/>
      <c r="AA13" s="264"/>
      <c r="AB13" s="370"/>
      <c r="AC13" s="436"/>
      <c r="AD13" s="437"/>
      <c r="AE13" s="195"/>
      <c r="AF13" s="195"/>
      <c r="AG13" s="274"/>
      <c r="AH13" s="275"/>
      <c r="AK13" s="221"/>
      <c r="AL13" s="221"/>
      <c r="AO13" s="255"/>
      <c r="AP13" s="255"/>
      <c r="AQ13" s="255"/>
    </row>
    <row r="14" spans="1:43" ht="18.95" customHeight="1">
      <c r="A14" s="416">
        <v>3</v>
      </c>
      <c r="B14" s="256"/>
      <c r="C14" s="417" t="str">
        <f>抽選!I4</f>
        <v>イルソーレ加東ＦＣ</v>
      </c>
      <c r="D14" s="417"/>
      <c r="E14" s="417"/>
      <c r="F14" s="417"/>
      <c r="G14" s="417"/>
      <c r="H14" s="417"/>
      <c r="I14" s="417"/>
      <c r="J14" s="417"/>
      <c r="K14" s="417"/>
      <c r="L14" s="417"/>
      <c r="M14" s="223"/>
      <c r="N14" s="265"/>
      <c r="O14" s="411" t="s">
        <v>44</v>
      </c>
      <c r="P14" s="411"/>
      <c r="Q14" s="411"/>
      <c r="R14" s="411"/>
      <c r="S14" s="411"/>
      <c r="T14" s="266"/>
      <c r="U14" s="249"/>
      <c r="V14" s="307"/>
      <c r="W14" s="307"/>
      <c r="X14" s="225"/>
      <c r="Y14" s="150"/>
      <c r="Z14" s="111"/>
      <c r="AA14" s="259"/>
      <c r="AB14" s="260"/>
      <c r="AC14" s="436"/>
      <c r="AD14" s="437"/>
      <c r="AE14" s="111"/>
      <c r="AF14" s="153"/>
      <c r="AG14" s="258"/>
      <c r="AH14" s="280"/>
      <c r="AI14" s="111"/>
      <c r="AJ14" s="307"/>
      <c r="AK14" s="225"/>
      <c r="AL14" s="225"/>
      <c r="AO14" s="255"/>
      <c r="AP14" s="255"/>
      <c r="AQ14" s="255"/>
    </row>
    <row r="15" spans="1:43" ht="18.95" customHeight="1">
      <c r="A15" s="416"/>
      <c r="B15" s="232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224"/>
      <c r="N15" s="269"/>
      <c r="O15" s="414"/>
      <c r="P15" s="414"/>
      <c r="Q15" s="414"/>
      <c r="R15" s="414"/>
      <c r="S15" s="414"/>
      <c r="T15" s="270"/>
      <c r="U15" s="228"/>
      <c r="V15" s="304"/>
      <c r="W15" s="411" t="s">
        <v>72</v>
      </c>
      <c r="X15" s="412"/>
      <c r="Y15" s="150"/>
      <c r="Z15" s="111"/>
      <c r="AA15" s="259"/>
      <c r="AB15" s="260"/>
      <c r="AC15" s="358"/>
      <c r="AD15" s="271"/>
      <c r="AE15" s="111"/>
      <c r="AF15" s="153"/>
      <c r="AG15" s="258"/>
      <c r="AH15" s="280"/>
      <c r="AI15" s="111"/>
      <c r="AJ15" s="307"/>
      <c r="AK15" s="225"/>
      <c r="AL15" s="225"/>
      <c r="AO15" s="255"/>
      <c r="AP15" s="255"/>
      <c r="AQ15" s="255"/>
    </row>
    <row r="16" spans="1:43" ht="4.3499999999999996" customHeight="1">
      <c r="A16" s="62"/>
      <c r="B16" s="251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1"/>
      <c r="N16" s="219"/>
      <c r="O16" s="219"/>
      <c r="P16" s="219"/>
      <c r="Q16" s="219"/>
      <c r="R16" s="219"/>
      <c r="S16" s="219"/>
      <c r="T16" s="219"/>
      <c r="U16" s="230"/>
      <c r="V16" s="312"/>
      <c r="W16" s="413"/>
      <c r="X16" s="410"/>
      <c r="Y16" s="146"/>
      <c r="Z16" s="201"/>
      <c r="AA16" s="295"/>
      <c r="AB16" s="359"/>
      <c r="AC16" s="272"/>
      <c r="AD16" s="273"/>
      <c r="AE16" s="226"/>
      <c r="AF16" s="152"/>
      <c r="AG16" s="263"/>
      <c r="AH16" s="280"/>
      <c r="AI16" s="226"/>
      <c r="AJ16" s="309"/>
      <c r="AK16" s="219"/>
      <c r="AL16" s="219"/>
      <c r="AO16" s="255"/>
      <c r="AP16" s="255"/>
      <c r="AQ16" s="255"/>
    </row>
    <row r="17" spans="1:43" ht="4.3499999999999996" customHeight="1">
      <c r="A17" s="62"/>
      <c r="B17" s="251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1"/>
      <c r="N17" s="219"/>
      <c r="O17" s="219"/>
      <c r="P17" s="219"/>
      <c r="Q17" s="219"/>
      <c r="R17" s="219"/>
      <c r="S17" s="219"/>
      <c r="T17" s="219"/>
      <c r="U17" s="230"/>
      <c r="V17" s="312"/>
      <c r="W17" s="413"/>
      <c r="X17" s="410"/>
      <c r="Y17" s="191"/>
      <c r="Z17" s="239"/>
      <c r="AA17" s="281"/>
      <c r="AB17" s="282"/>
      <c r="AC17" s="283"/>
      <c r="AD17" s="283"/>
      <c r="AE17" s="226"/>
      <c r="AF17" s="152"/>
      <c r="AG17" s="263"/>
      <c r="AH17" s="280"/>
      <c r="AI17" s="226"/>
      <c r="AJ17" s="309"/>
      <c r="AK17" s="219"/>
      <c r="AL17" s="219"/>
      <c r="AO17" s="255"/>
      <c r="AP17" s="255"/>
      <c r="AQ17" s="255"/>
    </row>
    <row r="18" spans="1:43" ht="18.95" customHeight="1">
      <c r="A18" s="416">
        <v>4</v>
      </c>
      <c r="B18" s="256"/>
      <c r="C18" s="417" t="str">
        <f>抽選!I5</f>
        <v>旭ＦＣＪｒ</v>
      </c>
      <c r="D18" s="417"/>
      <c r="E18" s="417"/>
      <c r="F18" s="417"/>
      <c r="G18" s="417"/>
      <c r="H18" s="417"/>
      <c r="I18" s="417"/>
      <c r="J18" s="417"/>
      <c r="K18" s="417"/>
      <c r="L18" s="417"/>
      <c r="M18" s="223"/>
      <c r="N18" s="265"/>
      <c r="O18" s="411" t="s">
        <v>43</v>
      </c>
      <c r="P18" s="411"/>
      <c r="Q18" s="411"/>
      <c r="R18" s="411"/>
      <c r="S18" s="411"/>
      <c r="T18" s="266"/>
      <c r="U18" s="232"/>
      <c r="V18" s="313"/>
      <c r="W18" s="414"/>
      <c r="X18" s="415"/>
      <c r="Y18" s="150"/>
      <c r="Z18" s="111"/>
      <c r="AA18" s="259"/>
      <c r="AB18" s="260"/>
      <c r="AC18" s="225"/>
      <c r="AD18" s="225"/>
      <c r="AE18" s="111"/>
      <c r="AF18" s="153"/>
      <c r="AG18" s="258"/>
      <c r="AH18" s="280"/>
      <c r="AI18" s="111"/>
      <c r="AJ18" s="307"/>
      <c r="AK18" s="225"/>
      <c r="AL18" s="225"/>
      <c r="AO18" s="255"/>
      <c r="AP18" s="255"/>
      <c r="AQ18" s="255"/>
    </row>
    <row r="19" spans="1:43" ht="18.95" customHeight="1">
      <c r="A19" s="416"/>
      <c r="B19" s="232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224"/>
      <c r="N19" s="269"/>
      <c r="O19" s="414"/>
      <c r="P19" s="414"/>
      <c r="Q19" s="414"/>
      <c r="R19" s="414"/>
      <c r="S19" s="414"/>
      <c r="T19" s="270"/>
      <c r="U19" s="249"/>
      <c r="V19" s="307"/>
      <c r="W19" s="307"/>
      <c r="X19" s="225"/>
      <c r="Y19" s="150"/>
      <c r="Z19" s="244"/>
      <c r="AA19" s="284"/>
      <c r="AB19" s="285"/>
      <c r="AC19" s="284"/>
      <c r="AD19" s="284"/>
      <c r="AE19" s="111"/>
      <c r="AF19" s="153"/>
      <c r="AG19" s="436" t="s">
        <v>76</v>
      </c>
      <c r="AH19" s="437"/>
      <c r="AI19" s="111"/>
      <c r="AJ19" s="307"/>
      <c r="AK19" s="225"/>
      <c r="AL19" s="225"/>
      <c r="AO19" s="255"/>
      <c r="AP19" s="255"/>
      <c r="AQ19" s="255"/>
    </row>
    <row r="20" spans="1:43" ht="4.3499999999999996" customHeight="1">
      <c r="A20" s="75"/>
      <c r="B20" s="251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1"/>
      <c r="N20" s="221"/>
      <c r="O20" s="221"/>
      <c r="P20" s="221"/>
      <c r="Q20" s="221"/>
      <c r="R20" s="221"/>
      <c r="S20" s="221"/>
      <c r="T20" s="221"/>
      <c r="U20" s="251"/>
      <c r="W20" s="408"/>
      <c r="X20" s="408"/>
      <c r="Y20" s="142"/>
      <c r="AA20" s="264"/>
      <c r="AB20" s="254"/>
      <c r="AC20" s="221"/>
      <c r="AD20" s="221"/>
      <c r="AE20" s="226"/>
      <c r="AF20" s="152"/>
      <c r="AG20" s="436"/>
      <c r="AH20" s="437"/>
      <c r="AK20" s="221"/>
      <c r="AL20" s="221"/>
      <c r="AO20" s="255"/>
      <c r="AP20" s="255"/>
      <c r="AQ20" s="255"/>
    </row>
    <row r="21" spans="1:43" ht="4.3499999999999996" customHeight="1">
      <c r="A21" s="75"/>
      <c r="B21" s="251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1"/>
      <c r="N21" s="221"/>
      <c r="O21" s="221"/>
      <c r="P21" s="221"/>
      <c r="Q21" s="221"/>
      <c r="R21" s="221"/>
      <c r="S21" s="221"/>
      <c r="T21" s="221"/>
      <c r="U21" s="251"/>
      <c r="W21" s="408"/>
      <c r="X21" s="408"/>
      <c r="Y21" s="142"/>
      <c r="AA21" s="264"/>
      <c r="AB21" s="254"/>
      <c r="AC21" s="221"/>
      <c r="AD21" s="221"/>
      <c r="AE21" s="226"/>
      <c r="AF21" s="152"/>
      <c r="AG21" s="436"/>
      <c r="AH21" s="437"/>
      <c r="AI21" s="239"/>
      <c r="AJ21" s="316"/>
      <c r="AK21" s="283"/>
      <c r="AL21" s="286"/>
      <c r="AO21" s="255"/>
      <c r="AP21" s="255"/>
      <c r="AQ21" s="255"/>
    </row>
    <row r="22" spans="1:43" ht="18.95" customHeight="1">
      <c r="A22" s="416">
        <v>5</v>
      </c>
      <c r="B22" s="256"/>
      <c r="C22" s="417" t="str">
        <f>抽選!I6</f>
        <v>ヴィリッキーニＳＣ</v>
      </c>
      <c r="D22" s="417"/>
      <c r="E22" s="417"/>
      <c r="F22" s="417"/>
      <c r="G22" s="417"/>
      <c r="H22" s="417"/>
      <c r="I22" s="417"/>
      <c r="J22" s="417"/>
      <c r="K22" s="417"/>
      <c r="L22" s="417"/>
      <c r="M22" s="223"/>
      <c r="N22" s="265"/>
      <c r="O22" s="411" t="s">
        <v>12</v>
      </c>
      <c r="P22" s="411"/>
      <c r="Q22" s="411"/>
      <c r="R22" s="411"/>
      <c r="S22" s="411"/>
      <c r="T22" s="223"/>
      <c r="U22" s="287"/>
      <c r="V22" s="307"/>
      <c r="W22" s="314"/>
      <c r="X22" s="225"/>
      <c r="Y22" s="150"/>
      <c r="Z22" s="111"/>
      <c r="AA22" s="259"/>
      <c r="AB22" s="260"/>
      <c r="AC22" s="225"/>
      <c r="AD22" s="225"/>
      <c r="AE22" s="111"/>
      <c r="AF22" s="153"/>
      <c r="AG22" s="436"/>
      <c r="AH22" s="437"/>
      <c r="AI22" s="111"/>
      <c r="AJ22" s="334"/>
      <c r="AK22" s="225"/>
      <c r="AL22" s="271"/>
      <c r="AO22" s="255"/>
      <c r="AP22" s="255"/>
      <c r="AQ22" s="255"/>
    </row>
    <row r="23" spans="1:43" ht="18.95" customHeight="1">
      <c r="A23" s="416"/>
      <c r="B23" s="232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224"/>
      <c r="N23" s="269"/>
      <c r="O23" s="414"/>
      <c r="P23" s="414"/>
      <c r="Q23" s="414"/>
      <c r="R23" s="414"/>
      <c r="S23" s="414"/>
      <c r="T23" s="270"/>
      <c r="U23" s="257"/>
      <c r="V23" s="342"/>
      <c r="W23" s="411" t="s">
        <v>79</v>
      </c>
      <c r="X23" s="412"/>
      <c r="Y23" s="150"/>
      <c r="Z23" s="111"/>
      <c r="AA23" s="259"/>
      <c r="AB23" s="260"/>
      <c r="AC23" s="225"/>
      <c r="AD23" s="225"/>
      <c r="AE23" s="111"/>
      <c r="AF23" s="153"/>
      <c r="AG23" s="258"/>
      <c r="AH23" s="238"/>
      <c r="AI23" s="335"/>
      <c r="AJ23" s="334"/>
      <c r="AK23" s="225"/>
      <c r="AL23" s="271"/>
      <c r="AO23" s="255"/>
      <c r="AP23" s="255"/>
      <c r="AQ23" s="255"/>
    </row>
    <row r="24" spans="1:43" ht="4.3499999999999996" customHeight="1">
      <c r="A24" s="62"/>
      <c r="B24" s="251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1"/>
      <c r="N24" s="219"/>
      <c r="O24" s="219"/>
      <c r="P24" s="219"/>
      <c r="Q24" s="219"/>
      <c r="R24" s="219"/>
      <c r="S24" s="219"/>
      <c r="T24" s="219"/>
      <c r="U24" s="235"/>
      <c r="V24" s="309"/>
      <c r="W24" s="413"/>
      <c r="X24" s="410"/>
      <c r="Y24" s="142"/>
      <c r="Z24" s="226"/>
      <c r="AA24" s="264"/>
      <c r="AB24" s="254"/>
      <c r="AC24" s="219"/>
      <c r="AD24" s="219"/>
      <c r="AE24" s="226"/>
      <c r="AF24" s="408"/>
      <c r="AG24" s="408"/>
      <c r="AH24" s="238"/>
      <c r="AI24" s="247"/>
      <c r="AJ24" s="195"/>
      <c r="AK24" s="274"/>
      <c r="AL24" s="275"/>
      <c r="AO24" s="255"/>
      <c r="AP24" s="255"/>
      <c r="AQ24" s="255"/>
    </row>
    <row r="25" spans="1:43" ht="4.3499999999999996" customHeight="1">
      <c r="A25" s="62"/>
      <c r="B25" s="251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1"/>
      <c r="N25" s="219"/>
      <c r="O25" s="219"/>
      <c r="P25" s="219"/>
      <c r="Q25" s="219"/>
      <c r="R25" s="219"/>
      <c r="S25" s="219"/>
      <c r="T25" s="219"/>
      <c r="U25" s="235"/>
      <c r="V25" s="309"/>
      <c r="W25" s="413"/>
      <c r="X25" s="410"/>
      <c r="Y25" s="143"/>
      <c r="Z25" s="239"/>
      <c r="AA25" s="281"/>
      <c r="AB25" s="282"/>
      <c r="AC25" s="283"/>
      <c r="AD25" s="286"/>
      <c r="AE25" s="226"/>
      <c r="AF25" s="408"/>
      <c r="AG25" s="408"/>
      <c r="AH25" s="219"/>
      <c r="AI25" s="179"/>
      <c r="AJ25" s="156"/>
      <c r="AK25" s="219"/>
      <c r="AL25" s="231"/>
      <c r="AO25" s="255"/>
      <c r="AP25" s="255"/>
      <c r="AQ25" s="255"/>
    </row>
    <row r="26" spans="1:43" ht="18.95" customHeight="1">
      <c r="A26" s="416">
        <v>6</v>
      </c>
      <c r="B26" s="256"/>
      <c r="C26" s="417" t="str">
        <f>抽選!I7</f>
        <v>社ＦＣＪｒ</v>
      </c>
      <c r="D26" s="417"/>
      <c r="E26" s="417"/>
      <c r="F26" s="417"/>
      <c r="G26" s="417"/>
      <c r="H26" s="417"/>
      <c r="I26" s="417"/>
      <c r="J26" s="417"/>
      <c r="K26" s="417"/>
      <c r="L26" s="417"/>
      <c r="M26" s="223"/>
      <c r="N26" s="265"/>
      <c r="O26" s="411" t="s">
        <v>44</v>
      </c>
      <c r="P26" s="411"/>
      <c r="Q26" s="411"/>
      <c r="R26" s="411"/>
      <c r="S26" s="411"/>
      <c r="T26" s="266"/>
      <c r="U26" s="261"/>
      <c r="V26" s="319"/>
      <c r="W26" s="414"/>
      <c r="X26" s="415"/>
      <c r="Y26" s="150"/>
      <c r="Z26" s="111"/>
      <c r="AA26" s="259"/>
      <c r="AB26" s="260"/>
      <c r="AC26" s="225"/>
      <c r="AD26" s="271"/>
      <c r="AE26" s="111"/>
      <c r="AF26" s="153"/>
      <c r="AG26" s="258"/>
      <c r="AH26" s="225"/>
      <c r="AI26" s="336"/>
      <c r="AJ26" s="334"/>
      <c r="AK26" s="225"/>
      <c r="AL26" s="271"/>
      <c r="AO26" s="255"/>
      <c r="AP26" s="255"/>
      <c r="AQ26" s="255"/>
    </row>
    <row r="27" spans="1:43" ht="18.95" customHeight="1">
      <c r="A27" s="416"/>
      <c r="B27" s="232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224"/>
      <c r="N27" s="269"/>
      <c r="O27" s="414"/>
      <c r="P27" s="414"/>
      <c r="Q27" s="414"/>
      <c r="R27" s="414"/>
      <c r="S27" s="414"/>
      <c r="T27" s="224"/>
      <c r="U27" s="289"/>
      <c r="V27" s="304"/>
      <c r="W27" s="304"/>
      <c r="X27" s="229"/>
      <c r="Y27" s="150"/>
      <c r="Z27" s="111"/>
      <c r="AA27" s="259"/>
      <c r="AB27" s="260"/>
      <c r="AC27" s="225"/>
      <c r="AD27" s="271"/>
      <c r="AE27" s="111"/>
      <c r="AF27" s="153"/>
      <c r="AG27" s="258"/>
      <c r="AH27" s="271"/>
      <c r="AI27" s="337"/>
      <c r="AJ27" s="334"/>
      <c r="AK27" s="225"/>
      <c r="AL27" s="271"/>
      <c r="AO27" s="255"/>
      <c r="AP27" s="255"/>
      <c r="AQ27" s="255"/>
    </row>
    <row r="28" spans="1:43" ht="4.3499999999999996" customHeight="1">
      <c r="A28" s="62"/>
      <c r="B28" s="251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1"/>
      <c r="N28" s="221"/>
      <c r="O28" s="221"/>
      <c r="P28" s="221"/>
      <c r="Q28" s="221"/>
      <c r="R28" s="221"/>
      <c r="S28" s="221"/>
      <c r="T28" s="221"/>
      <c r="U28" s="230"/>
      <c r="V28" s="419"/>
      <c r="W28" s="419"/>
      <c r="X28" s="238"/>
      <c r="Y28" s="142"/>
      <c r="Z28" s="226"/>
      <c r="AA28" s="264"/>
      <c r="AB28" s="254"/>
      <c r="AC28" s="219"/>
      <c r="AD28" s="231"/>
      <c r="AE28" s="226"/>
      <c r="AF28" s="152"/>
      <c r="AG28" s="263"/>
      <c r="AH28" s="231"/>
      <c r="AI28" s="248"/>
      <c r="AJ28" s="309"/>
      <c r="AK28" s="219"/>
      <c r="AL28" s="231"/>
      <c r="AO28" s="255"/>
      <c r="AP28" s="255"/>
      <c r="AQ28" s="255"/>
    </row>
    <row r="29" spans="1:43" ht="4.3499999999999996" customHeight="1">
      <c r="A29" s="62"/>
      <c r="B29" s="251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1"/>
      <c r="N29" s="221"/>
      <c r="O29" s="221"/>
      <c r="P29" s="221"/>
      <c r="Q29" s="221"/>
      <c r="R29" s="221"/>
      <c r="S29" s="221"/>
      <c r="T29" s="221"/>
      <c r="U29" s="230"/>
      <c r="V29" s="419"/>
      <c r="W29" s="419"/>
      <c r="X29" s="219"/>
      <c r="Y29" s="195"/>
      <c r="Z29" s="226"/>
      <c r="AA29" s="264"/>
      <c r="AB29" s="254"/>
      <c r="AC29" s="219"/>
      <c r="AD29" s="231"/>
      <c r="AE29" s="226"/>
      <c r="AF29" s="152"/>
      <c r="AG29" s="263"/>
      <c r="AH29" s="231"/>
      <c r="AI29" s="248"/>
      <c r="AJ29" s="309"/>
      <c r="AK29" s="219"/>
      <c r="AL29" s="231"/>
      <c r="AO29" s="255"/>
      <c r="AP29" s="255"/>
      <c r="AQ29" s="255"/>
    </row>
    <row r="30" spans="1:43" ht="18.95" customHeight="1">
      <c r="A30" s="416">
        <v>7</v>
      </c>
      <c r="B30" s="256"/>
      <c r="C30" s="417" t="str">
        <f>抽選!I8</f>
        <v>中町ＦＣＪｒ</v>
      </c>
      <c r="D30" s="417"/>
      <c r="E30" s="417"/>
      <c r="F30" s="417"/>
      <c r="G30" s="417"/>
      <c r="H30" s="417"/>
      <c r="I30" s="417"/>
      <c r="J30" s="417"/>
      <c r="K30" s="417"/>
      <c r="L30" s="417"/>
      <c r="M30" s="223"/>
      <c r="N30" s="265"/>
      <c r="O30" s="411" t="s">
        <v>38</v>
      </c>
      <c r="P30" s="411"/>
      <c r="Q30" s="411"/>
      <c r="R30" s="411"/>
      <c r="S30" s="411"/>
      <c r="T30" s="223"/>
      <c r="U30" s="287"/>
      <c r="V30" s="307"/>
      <c r="W30" s="307"/>
      <c r="X30" s="225"/>
      <c r="Y30" s="150"/>
      <c r="Z30" s="111"/>
      <c r="AA30" s="259"/>
      <c r="AB30" s="260"/>
      <c r="AC30" s="413" t="s">
        <v>73</v>
      </c>
      <c r="AD30" s="410"/>
      <c r="AE30" s="109"/>
      <c r="AF30" s="196"/>
      <c r="AG30" s="292"/>
      <c r="AH30" s="270"/>
      <c r="AI30" s="337"/>
      <c r="AJ30" s="307"/>
      <c r="AK30" s="225"/>
      <c r="AL30" s="271"/>
      <c r="AO30" s="255"/>
      <c r="AP30" s="255"/>
      <c r="AQ30" s="255"/>
    </row>
    <row r="31" spans="1:43" ht="18.95" customHeight="1">
      <c r="A31" s="416"/>
      <c r="B31" s="232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224"/>
      <c r="N31" s="269"/>
      <c r="O31" s="414"/>
      <c r="P31" s="414"/>
      <c r="Q31" s="414"/>
      <c r="R31" s="414"/>
      <c r="S31" s="414"/>
      <c r="T31" s="270"/>
      <c r="U31" s="442" t="s">
        <v>64</v>
      </c>
      <c r="V31" s="307"/>
      <c r="W31" s="307"/>
      <c r="X31" s="225"/>
      <c r="Y31" s="150"/>
      <c r="Z31" s="244"/>
      <c r="AA31" s="284"/>
      <c r="AB31" s="285"/>
      <c r="AC31" s="413"/>
      <c r="AD31" s="410"/>
      <c r="AE31" s="111"/>
      <c r="AF31" s="153"/>
      <c r="AG31" s="258"/>
      <c r="AH31" s="225"/>
      <c r="AI31" s="337"/>
      <c r="AJ31" s="307"/>
      <c r="AK31" s="225"/>
      <c r="AL31" s="271"/>
      <c r="AO31" s="255"/>
      <c r="AP31" s="255"/>
      <c r="AQ31" s="255"/>
    </row>
    <row r="32" spans="1:43" ht="4.3499999999999996" customHeight="1">
      <c r="A32" s="62"/>
      <c r="B32" s="251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1"/>
      <c r="N32" s="219"/>
      <c r="O32" s="219"/>
      <c r="P32" s="219"/>
      <c r="Q32" s="219"/>
      <c r="R32" s="219"/>
      <c r="S32" s="219"/>
      <c r="T32" s="219"/>
      <c r="U32" s="443"/>
      <c r="X32" s="221"/>
      <c r="Y32" s="142"/>
      <c r="Z32" s="226"/>
      <c r="AA32" s="264"/>
      <c r="AB32" s="254"/>
      <c r="AC32" s="219"/>
      <c r="AD32" s="231"/>
      <c r="AE32" s="226"/>
      <c r="AG32" s="263"/>
      <c r="AH32" s="219"/>
      <c r="AI32" s="248"/>
      <c r="AJ32" s="309"/>
      <c r="AK32" s="219"/>
      <c r="AL32" s="231"/>
      <c r="AO32" s="255"/>
      <c r="AP32" s="255"/>
      <c r="AQ32" s="255"/>
    </row>
    <row r="33" spans="1:43" ht="4.3499999999999996" customHeight="1">
      <c r="A33" s="62"/>
      <c r="B33" s="251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1"/>
      <c r="N33" s="219"/>
      <c r="O33" s="219"/>
      <c r="P33" s="219"/>
      <c r="Q33" s="219"/>
      <c r="R33" s="219"/>
      <c r="S33" s="219"/>
      <c r="T33" s="219"/>
      <c r="U33" s="443"/>
      <c r="V33" s="315"/>
      <c r="W33" s="427" t="s">
        <v>63</v>
      </c>
      <c r="X33" s="428"/>
      <c r="Y33" s="142"/>
      <c r="Z33" s="226"/>
      <c r="AA33" s="264"/>
      <c r="AB33" s="254"/>
      <c r="AC33" s="219"/>
      <c r="AD33" s="231"/>
      <c r="AE33" s="226"/>
      <c r="AG33" s="263"/>
      <c r="AH33" s="219"/>
      <c r="AI33" s="248"/>
      <c r="AJ33" s="156"/>
      <c r="AK33" s="290"/>
      <c r="AL33" s="231"/>
      <c r="AO33" s="255"/>
      <c r="AP33" s="255"/>
      <c r="AQ33" s="255"/>
    </row>
    <row r="34" spans="1:43" ht="18.95" customHeight="1">
      <c r="A34" s="440">
        <v>8</v>
      </c>
      <c r="B34" s="256"/>
      <c r="C34" s="417" t="str">
        <f>抽選!I9</f>
        <v>加西ＦＣ</v>
      </c>
      <c r="D34" s="417"/>
      <c r="E34" s="417"/>
      <c r="F34" s="417"/>
      <c r="G34" s="417"/>
      <c r="H34" s="417"/>
      <c r="I34" s="417"/>
      <c r="J34" s="417"/>
      <c r="K34" s="417"/>
      <c r="L34" s="417"/>
      <c r="M34" s="223"/>
      <c r="N34" s="265"/>
      <c r="O34" s="411" t="s">
        <v>11</v>
      </c>
      <c r="P34" s="411"/>
      <c r="Q34" s="411"/>
      <c r="R34" s="411"/>
      <c r="S34" s="411"/>
      <c r="T34" s="266"/>
      <c r="U34" s="444"/>
      <c r="V34" s="306"/>
      <c r="W34" s="429"/>
      <c r="X34" s="430"/>
      <c r="Y34" s="150"/>
      <c r="Z34" s="111"/>
      <c r="AA34" s="259"/>
      <c r="AB34" s="260"/>
      <c r="AC34" s="225"/>
      <c r="AD34" s="271"/>
      <c r="AE34" s="111"/>
      <c r="AF34" s="153"/>
      <c r="AG34" s="258"/>
      <c r="AH34" s="225"/>
      <c r="AI34" s="337"/>
      <c r="AJ34" s="338"/>
      <c r="AK34" s="288"/>
      <c r="AL34" s="271"/>
      <c r="AO34" s="255"/>
      <c r="AP34" s="255"/>
      <c r="AQ34" s="255"/>
    </row>
    <row r="35" spans="1:43" ht="18.95" customHeight="1">
      <c r="A35" s="440"/>
      <c r="B35" s="232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224"/>
      <c r="N35" s="269"/>
      <c r="O35" s="414"/>
      <c r="P35" s="414"/>
      <c r="Q35" s="414"/>
      <c r="R35" s="414"/>
      <c r="S35" s="414"/>
      <c r="T35" s="224"/>
      <c r="U35" s="287"/>
      <c r="V35" s="307"/>
      <c r="W35" s="429"/>
      <c r="X35" s="430"/>
      <c r="Y35" s="241"/>
      <c r="Z35" s="109"/>
      <c r="AA35" s="291"/>
      <c r="AB35" s="293"/>
      <c r="AC35" s="224"/>
      <c r="AD35" s="270"/>
      <c r="AE35" s="111"/>
      <c r="AF35" s="153"/>
      <c r="AG35" s="258"/>
      <c r="AH35" s="225"/>
      <c r="AI35" s="337"/>
      <c r="AJ35" s="334"/>
      <c r="AK35" s="288"/>
      <c r="AL35" s="271"/>
      <c r="AO35" s="255"/>
      <c r="AP35" s="255"/>
      <c r="AQ35" s="255"/>
    </row>
    <row r="36" spans="1:43" ht="4.3499999999999996" customHeight="1">
      <c r="A36" s="129"/>
      <c r="B36" s="238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49"/>
      <c r="P36" s="249"/>
      <c r="Q36" s="249"/>
      <c r="R36" s="249"/>
      <c r="S36" s="249"/>
      <c r="T36" s="225"/>
      <c r="U36" s="249"/>
      <c r="V36" s="307"/>
      <c r="W36" s="429"/>
      <c r="X36" s="430"/>
      <c r="Y36" s="150"/>
      <c r="Z36" s="111"/>
      <c r="AA36" s="259"/>
      <c r="AB36" s="260"/>
      <c r="AC36" s="225"/>
      <c r="AD36" s="225"/>
      <c r="AE36" s="111"/>
      <c r="AF36" s="152"/>
      <c r="AG36" s="258"/>
      <c r="AH36" s="225"/>
      <c r="AI36" s="337"/>
      <c r="AJ36" s="334"/>
      <c r="AK36" s="288"/>
      <c r="AL36" s="271"/>
      <c r="AO36" s="255"/>
      <c r="AP36" s="255"/>
      <c r="AQ36" s="255"/>
    </row>
    <row r="37" spans="1:43" ht="4.3499999999999996" customHeight="1">
      <c r="A37" s="129"/>
      <c r="B37" s="238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49"/>
      <c r="P37" s="249"/>
      <c r="Q37" s="249"/>
      <c r="R37" s="249"/>
      <c r="S37" s="249"/>
      <c r="T37" s="225"/>
      <c r="U37" s="249"/>
      <c r="V37" s="307"/>
      <c r="W37" s="429"/>
      <c r="X37" s="430"/>
      <c r="Y37" s="150"/>
      <c r="Z37" s="111"/>
      <c r="AA37" s="259"/>
      <c r="AB37" s="260"/>
      <c r="AC37" s="225"/>
      <c r="AD37" s="225"/>
      <c r="AE37" s="111"/>
      <c r="AF37" s="152"/>
      <c r="AG37" s="258"/>
      <c r="AH37" s="225"/>
      <c r="AI37" s="337"/>
      <c r="AJ37" s="334"/>
      <c r="AK37" s="288"/>
      <c r="AL37" s="271"/>
      <c r="AO37" s="255"/>
      <c r="AP37" s="255"/>
      <c r="AQ37" s="255"/>
    </row>
    <row r="38" spans="1:43" ht="18.95" customHeight="1">
      <c r="A38" s="440">
        <v>9</v>
      </c>
      <c r="B38" s="256"/>
      <c r="C38" s="417" t="str">
        <f>抽選!I10</f>
        <v>小野東ＳＳＤ</v>
      </c>
      <c r="D38" s="417"/>
      <c r="E38" s="417"/>
      <c r="F38" s="417"/>
      <c r="G38" s="417"/>
      <c r="H38" s="417"/>
      <c r="I38" s="417"/>
      <c r="J38" s="417"/>
      <c r="K38" s="417"/>
      <c r="L38" s="417"/>
      <c r="M38" s="223"/>
      <c r="N38" s="265"/>
      <c r="O38" s="411" t="s">
        <v>43</v>
      </c>
      <c r="P38" s="411"/>
      <c r="Q38" s="411"/>
      <c r="R38" s="411"/>
      <c r="S38" s="411"/>
      <c r="T38" s="266"/>
      <c r="U38" s="251"/>
      <c r="V38" s="308"/>
      <c r="W38" s="431"/>
      <c r="X38" s="432"/>
      <c r="Y38" s="142"/>
      <c r="Z38" s="226"/>
      <c r="AA38" s="264"/>
      <c r="AB38" s="447"/>
      <c r="AC38" s="408"/>
      <c r="AD38" s="219"/>
      <c r="AE38" s="226"/>
      <c r="AF38" s="153"/>
      <c r="AG38" s="263"/>
      <c r="AH38" s="219"/>
      <c r="AI38" s="248"/>
      <c r="AJ38" s="156"/>
      <c r="AK38" s="290"/>
      <c r="AL38" s="231"/>
      <c r="AO38" s="255"/>
      <c r="AP38" s="255"/>
      <c r="AQ38" s="255"/>
    </row>
    <row r="39" spans="1:43" ht="18.95" customHeight="1">
      <c r="A39" s="440"/>
      <c r="B39" s="232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224"/>
      <c r="N39" s="269"/>
      <c r="O39" s="414"/>
      <c r="P39" s="414"/>
      <c r="Q39" s="414"/>
      <c r="R39" s="414"/>
      <c r="S39" s="414"/>
      <c r="T39" s="270"/>
      <c r="U39" s="289"/>
      <c r="V39" s="304"/>
      <c r="W39" s="304"/>
      <c r="X39" s="229"/>
      <c r="Y39" s="142"/>
      <c r="Z39" s="226"/>
      <c r="AA39" s="264"/>
      <c r="AB39" s="447"/>
      <c r="AC39" s="408"/>
      <c r="AD39" s="240"/>
      <c r="AE39" s="195"/>
      <c r="AF39" s="195"/>
      <c r="AG39" s="274"/>
      <c r="AH39" s="433" t="s">
        <v>128</v>
      </c>
      <c r="AI39" s="434"/>
      <c r="AJ39" s="343"/>
      <c r="AK39" s="433" t="s">
        <v>129</v>
      </c>
      <c r="AL39" s="434"/>
      <c r="AM39" s="344"/>
      <c r="AO39" s="255"/>
      <c r="AP39" s="255"/>
      <c r="AQ39" s="255"/>
    </row>
    <row r="40" spans="1:43" ht="4.3499999999999996" customHeight="1">
      <c r="A40" s="129"/>
      <c r="B40" s="238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49"/>
      <c r="P40" s="249"/>
      <c r="Q40" s="249"/>
      <c r="R40" s="249"/>
      <c r="S40" s="249"/>
      <c r="T40" s="225"/>
      <c r="U40" s="230"/>
      <c r="V40" s="419"/>
      <c r="W40" s="419"/>
      <c r="X40" s="238"/>
      <c r="Y40" s="226"/>
      <c r="Z40" s="226"/>
      <c r="AA40" s="264"/>
      <c r="AB40" s="254"/>
      <c r="AC40" s="219"/>
      <c r="AD40" s="240"/>
      <c r="AE40" s="226"/>
      <c r="AF40" s="152"/>
      <c r="AG40" s="263"/>
      <c r="AH40" s="434"/>
      <c r="AI40" s="435"/>
      <c r="AJ40" s="346"/>
      <c r="AK40" s="434"/>
      <c r="AL40" s="435"/>
      <c r="AM40" s="345"/>
      <c r="AO40" s="255"/>
      <c r="AP40" s="255"/>
      <c r="AQ40" s="255"/>
    </row>
    <row r="41" spans="1:43" ht="4.3499999999999996" customHeight="1">
      <c r="A41" s="129"/>
      <c r="B41" s="238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49"/>
      <c r="P41" s="249"/>
      <c r="Q41" s="249"/>
      <c r="R41" s="249"/>
      <c r="S41" s="249"/>
      <c r="T41" s="225"/>
      <c r="U41" s="230"/>
      <c r="V41" s="419"/>
      <c r="W41" s="419"/>
      <c r="X41" s="219"/>
      <c r="Y41" s="142"/>
      <c r="Z41" s="226"/>
      <c r="AA41" s="264"/>
      <c r="AB41" s="254"/>
      <c r="AC41" s="219"/>
      <c r="AD41" s="240"/>
      <c r="AE41" s="226"/>
      <c r="AF41" s="152"/>
      <c r="AG41" s="263"/>
      <c r="AH41" s="434"/>
      <c r="AI41" s="435"/>
      <c r="AJ41" s="156"/>
      <c r="AK41" s="434"/>
      <c r="AL41" s="435"/>
      <c r="AO41" s="255"/>
      <c r="AP41" s="255"/>
      <c r="AQ41" s="255"/>
    </row>
    <row r="42" spans="1:43" ht="18.95" customHeight="1">
      <c r="A42" s="416">
        <v>10</v>
      </c>
      <c r="B42" s="256"/>
      <c r="C42" s="417" t="str">
        <f>抽選!I11</f>
        <v>加西選抜</v>
      </c>
      <c r="D42" s="417"/>
      <c r="E42" s="417"/>
      <c r="F42" s="417"/>
      <c r="G42" s="417"/>
      <c r="H42" s="417"/>
      <c r="I42" s="417"/>
      <c r="J42" s="417"/>
      <c r="K42" s="417"/>
      <c r="L42" s="417"/>
      <c r="M42" s="223"/>
      <c r="N42" s="265"/>
      <c r="O42" s="411" t="s">
        <v>11</v>
      </c>
      <c r="P42" s="411"/>
      <c r="Q42" s="411"/>
      <c r="R42" s="411"/>
      <c r="S42" s="411"/>
      <c r="T42" s="266"/>
      <c r="U42" s="249"/>
      <c r="V42" s="303"/>
      <c r="W42" s="303"/>
      <c r="X42" s="238"/>
      <c r="Y42" s="142"/>
      <c r="Z42" s="226"/>
      <c r="AA42" s="259"/>
      <c r="AB42" s="254"/>
      <c r="AC42" s="219"/>
      <c r="AD42" s="240"/>
      <c r="AE42" s="226"/>
      <c r="AF42" s="153"/>
      <c r="AG42" s="263"/>
      <c r="AH42" s="434"/>
      <c r="AI42" s="435"/>
      <c r="AJ42" s="156"/>
      <c r="AK42" s="434"/>
      <c r="AL42" s="435"/>
      <c r="AO42" s="255"/>
      <c r="AP42" s="255"/>
      <c r="AQ42" s="255"/>
    </row>
    <row r="43" spans="1:43" ht="18.95" customHeight="1">
      <c r="A43" s="416"/>
      <c r="B43" s="232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224"/>
      <c r="N43" s="269"/>
      <c r="O43" s="414"/>
      <c r="P43" s="414"/>
      <c r="Q43" s="414"/>
      <c r="R43" s="414"/>
      <c r="S43" s="414"/>
      <c r="T43" s="270"/>
      <c r="U43" s="228"/>
      <c r="V43" s="304"/>
      <c r="W43" s="304"/>
      <c r="X43" s="229"/>
      <c r="Y43" s="243"/>
      <c r="Z43" s="226"/>
      <c r="AA43" s="259"/>
      <c r="AB43" s="254"/>
      <c r="AC43" s="219"/>
      <c r="AD43" s="240"/>
      <c r="AE43" s="226"/>
      <c r="AF43" s="153"/>
      <c r="AG43" s="263"/>
      <c r="AH43" s="219"/>
      <c r="AI43" s="248"/>
      <c r="AJ43" s="156"/>
      <c r="AK43" s="290"/>
      <c r="AL43" s="231"/>
      <c r="AN43" s="159"/>
      <c r="AO43" s="255"/>
      <c r="AP43" s="255"/>
      <c r="AQ43" s="255"/>
    </row>
    <row r="44" spans="1:43" ht="4.3499999999999996" customHeight="1">
      <c r="A44" s="130"/>
      <c r="B44" s="238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49"/>
      <c r="P44" s="249"/>
      <c r="Q44" s="249"/>
      <c r="R44" s="249"/>
      <c r="S44" s="249"/>
      <c r="T44" s="225"/>
      <c r="U44" s="230"/>
      <c r="V44" s="420"/>
      <c r="W44" s="420"/>
      <c r="X44" s="219"/>
      <c r="Y44" s="243"/>
      <c r="Z44" s="195"/>
      <c r="AA44" s="274"/>
      <c r="AB44" s="274"/>
      <c r="AC44" s="274"/>
      <c r="AD44" s="274"/>
      <c r="AG44" s="252"/>
      <c r="AH44" s="221"/>
      <c r="AI44" s="248"/>
      <c r="AJ44" s="156"/>
      <c r="AK44" s="290"/>
      <c r="AL44" s="231"/>
      <c r="AN44" s="159"/>
      <c r="AO44" s="255"/>
      <c r="AP44" s="255"/>
      <c r="AQ44" s="255"/>
    </row>
    <row r="45" spans="1:43" ht="4.3499999999999996" customHeight="1">
      <c r="A45" s="130"/>
      <c r="B45" s="251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1"/>
      <c r="N45" s="221"/>
      <c r="O45" s="221"/>
      <c r="P45" s="221"/>
      <c r="Q45" s="221"/>
      <c r="R45" s="221"/>
      <c r="S45" s="221"/>
      <c r="T45" s="221"/>
      <c r="U45" s="230"/>
      <c r="V45" s="420"/>
      <c r="W45" s="420"/>
      <c r="X45" s="240"/>
      <c r="Y45" s="243"/>
      <c r="AA45" s="264"/>
      <c r="AB45" s="254"/>
      <c r="AC45" s="221"/>
      <c r="AD45" s="221"/>
      <c r="AG45" s="252"/>
      <c r="AH45" s="221"/>
      <c r="AI45" s="248"/>
      <c r="AJ45" s="156"/>
      <c r="AK45" s="290"/>
      <c r="AL45" s="231"/>
      <c r="AN45" s="159"/>
      <c r="AO45" s="255"/>
      <c r="AP45" s="255"/>
      <c r="AQ45" s="255"/>
    </row>
    <row r="46" spans="1:43" ht="18.95" customHeight="1">
      <c r="A46" s="416">
        <v>11</v>
      </c>
      <c r="B46" s="256"/>
      <c r="C46" s="417" t="str">
        <f>抽選!I12</f>
        <v>三樹平田SC</v>
      </c>
      <c r="D46" s="417"/>
      <c r="E46" s="417"/>
      <c r="F46" s="417"/>
      <c r="G46" s="417"/>
      <c r="H46" s="417"/>
      <c r="I46" s="417"/>
      <c r="J46" s="417"/>
      <c r="K46" s="417"/>
      <c r="L46" s="417"/>
      <c r="M46" s="223"/>
      <c r="N46" s="265"/>
      <c r="O46" s="411" t="s">
        <v>12</v>
      </c>
      <c r="P46" s="411"/>
      <c r="Q46" s="411"/>
      <c r="R46" s="411"/>
      <c r="S46" s="411"/>
      <c r="T46" s="266"/>
      <c r="U46" s="232"/>
      <c r="V46" s="303"/>
      <c r="W46" s="413" t="s">
        <v>80</v>
      </c>
      <c r="X46" s="410"/>
      <c r="Y46" s="324"/>
      <c r="Z46" s="113"/>
      <c r="AA46" s="267"/>
      <c r="AB46" s="268"/>
      <c r="AC46" s="223"/>
      <c r="AD46" s="266"/>
      <c r="AE46" s="111"/>
      <c r="AF46" s="153"/>
      <c r="AG46" s="408"/>
      <c r="AH46" s="408"/>
      <c r="AI46" s="337"/>
      <c r="AJ46" s="312"/>
      <c r="AK46" s="408"/>
      <c r="AL46" s="426"/>
      <c r="AM46" s="222"/>
      <c r="AN46" s="159"/>
      <c r="AO46" s="255"/>
      <c r="AP46" s="255"/>
      <c r="AQ46" s="255"/>
    </row>
    <row r="47" spans="1:43" ht="18.95" customHeight="1">
      <c r="A47" s="416"/>
      <c r="B47" s="232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224"/>
      <c r="N47" s="269"/>
      <c r="O47" s="414"/>
      <c r="P47" s="414"/>
      <c r="Q47" s="414"/>
      <c r="R47" s="414"/>
      <c r="S47" s="414"/>
      <c r="T47" s="270"/>
      <c r="U47" s="442" t="s">
        <v>65</v>
      </c>
      <c r="V47" s="309"/>
      <c r="W47" s="309"/>
      <c r="X47" s="231"/>
      <c r="Y47" s="150"/>
      <c r="Z47" s="111"/>
      <c r="AA47" s="259"/>
      <c r="AB47" s="260"/>
      <c r="AC47" s="225"/>
      <c r="AD47" s="271"/>
      <c r="AE47" s="111"/>
      <c r="AF47" s="153"/>
      <c r="AG47" s="408"/>
      <c r="AH47" s="408"/>
      <c r="AI47" s="337"/>
      <c r="AJ47" s="312"/>
      <c r="AK47" s="408"/>
      <c r="AL47" s="426"/>
      <c r="AN47" s="159"/>
      <c r="AO47" s="255"/>
      <c r="AP47" s="255"/>
      <c r="AQ47" s="255"/>
    </row>
    <row r="48" spans="1:43" ht="4.3499999999999996" customHeight="1">
      <c r="A48" s="62"/>
      <c r="B48" s="251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1"/>
      <c r="N48" s="221"/>
      <c r="O48" s="221"/>
      <c r="P48" s="221"/>
      <c r="Q48" s="221"/>
      <c r="R48" s="221"/>
      <c r="S48" s="221"/>
      <c r="T48" s="221"/>
      <c r="U48" s="443"/>
      <c r="V48" s="317"/>
      <c r="W48" s="309"/>
      <c r="X48" s="231"/>
      <c r="Y48" s="142"/>
      <c r="Z48" s="226"/>
      <c r="AA48" s="264"/>
      <c r="AB48" s="254"/>
      <c r="AC48" s="219"/>
      <c r="AD48" s="231"/>
      <c r="AE48" s="226"/>
      <c r="AF48" s="152"/>
      <c r="AG48" s="263"/>
      <c r="AH48" s="219"/>
      <c r="AI48" s="248"/>
      <c r="AJ48" s="244"/>
      <c r="AK48" s="290"/>
      <c r="AL48" s="280"/>
      <c r="AN48" s="159"/>
      <c r="AO48" s="255"/>
      <c r="AP48" s="255"/>
      <c r="AQ48" s="255"/>
    </row>
    <row r="49" spans="1:43" ht="4.3499999999999996" customHeight="1">
      <c r="A49" s="62"/>
      <c r="B49" s="251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1"/>
      <c r="N49" s="221"/>
      <c r="O49" s="221"/>
      <c r="P49" s="221"/>
      <c r="Q49" s="221"/>
      <c r="R49" s="221"/>
      <c r="S49" s="221"/>
      <c r="T49" s="221"/>
      <c r="U49" s="443"/>
      <c r="V49" s="318"/>
      <c r="W49" s="319"/>
      <c r="X49" s="270"/>
      <c r="Y49" s="142"/>
      <c r="Z49" s="226"/>
      <c r="AA49" s="264"/>
      <c r="AB49" s="254"/>
      <c r="AC49" s="219"/>
      <c r="AD49" s="231"/>
      <c r="AE49" s="226"/>
      <c r="AF49" s="152"/>
      <c r="AG49" s="263"/>
      <c r="AH49" s="219"/>
      <c r="AI49" s="248"/>
      <c r="AJ49" s="244"/>
      <c r="AK49" s="290"/>
      <c r="AL49" s="280"/>
      <c r="AN49" s="159"/>
      <c r="AO49" s="255"/>
      <c r="AP49" s="255"/>
      <c r="AQ49" s="255"/>
    </row>
    <row r="50" spans="1:43" ht="18.95" customHeight="1">
      <c r="A50" s="416">
        <v>12</v>
      </c>
      <c r="B50" s="256"/>
      <c r="C50" s="417" t="str">
        <f>抽選!I13</f>
        <v>滝野ひよこ</v>
      </c>
      <c r="D50" s="417"/>
      <c r="E50" s="417"/>
      <c r="F50" s="417"/>
      <c r="G50" s="417"/>
      <c r="H50" s="417"/>
      <c r="I50" s="417"/>
      <c r="J50" s="417"/>
      <c r="K50" s="417"/>
      <c r="L50" s="417"/>
      <c r="M50" s="223"/>
      <c r="N50" s="265"/>
      <c r="O50" s="411" t="s">
        <v>44</v>
      </c>
      <c r="P50" s="411"/>
      <c r="Q50" s="411"/>
      <c r="R50" s="411"/>
      <c r="S50" s="411"/>
      <c r="T50" s="266"/>
      <c r="U50" s="444"/>
      <c r="V50" s="303"/>
      <c r="W50" s="303"/>
      <c r="X50" s="238"/>
      <c r="Y50" s="150"/>
      <c r="Z50" s="111"/>
      <c r="AA50" s="259"/>
      <c r="AB50" s="260"/>
      <c r="AC50" s="413" t="s">
        <v>74</v>
      </c>
      <c r="AD50" s="410"/>
      <c r="AE50" s="111"/>
      <c r="AF50" s="153"/>
      <c r="AG50" s="258"/>
      <c r="AH50" s="225"/>
      <c r="AI50" s="337"/>
      <c r="AJ50" s="244"/>
      <c r="AK50" s="288"/>
      <c r="AL50" s="280"/>
      <c r="AN50" s="159"/>
      <c r="AO50" s="255"/>
      <c r="AP50" s="255"/>
      <c r="AQ50" s="255"/>
    </row>
    <row r="51" spans="1:43" ht="18.95" customHeight="1">
      <c r="A51" s="416"/>
      <c r="B51" s="232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224"/>
      <c r="N51" s="269"/>
      <c r="O51" s="414"/>
      <c r="P51" s="414"/>
      <c r="Q51" s="414"/>
      <c r="R51" s="414"/>
      <c r="S51" s="414"/>
      <c r="T51" s="270"/>
      <c r="U51" s="277"/>
      <c r="V51" s="310"/>
      <c r="W51" s="310"/>
      <c r="X51" s="278"/>
      <c r="Y51" s="150"/>
      <c r="Z51" s="111"/>
      <c r="AA51" s="259"/>
      <c r="AB51" s="260"/>
      <c r="AC51" s="413"/>
      <c r="AD51" s="410"/>
      <c r="AE51" s="113"/>
      <c r="AF51" s="245"/>
      <c r="AG51" s="276"/>
      <c r="AH51" s="266"/>
      <c r="AI51" s="337"/>
      <c r="AJ51" s="244"/>
      <c r="AK51" s="288"/>
      <c r="AL51" s="280"/>
      <c r="AO51" s="255"/>
      <c r="AP51" s="255"/>
      <c r="AQ51" s="255"/>
    </row>
    <row r="52" spans="1:43" ht="4.3499999999999996" customHeight="1">
      <c r="A52" s="62"/>
      <c r="B52" s="251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1"/>
      <c r="N52" s="283"/>
      <c r="O52" s="283"/>
      <c r="P52" s="283"/>
      <c r="Q52" s="283"/>
      <c r="R52" s="283"/>
      <c r="S52" s="283"/>
      <c r="T52" s="283"/>
      <c r="U52" s="279"/>
      <c r="V52" s="311"/>
      <c r="W52" s="311"/>
      <c r="X52" s="279"/>
      <c r="Y52" s="142"/>
      <c r="Z52" s="226"/>
      <c r="AA52" s="264"/>
      <c r="AB52" s="254"/>
      <c r="AC52" s="219"/>
      <c r="AD52" s="231"/>
      <c r="AE52" s="226"/>
      <c r="AF52" s="152"/>
      <c r="AG52" s="263"/>
      <c r="AH52" s="231"/>
      <c r="AI52" s="248"/>
      <c r="AJ52" s="244"/>
      <c r="AK52" s="290"/>
      <c r="AL52" s="280"/>
      <c r="AO52" s="255"/>
      <c r="AP52" s="255"/>
      <c r="AQ52" s="255"/>
    </row>
    <row r="53" spans="1:43" ht="4.3499999999999996" customHeight="1">
      <c r="A53" s="62"/>
      <c r="B53" s="251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1"/>
      <c r="N53" s="219"/>
      <c r="O53" s="219"/>
      <c r="P53" s="219"/>
      <c r="Q53" s="219"/>
      <c r="R53" s="219"/>
      <c r="S53" s="219"/>
      <c r="T53" s="219"/>
      <c r="U53" s="251"/>
      <c r="X53" s="221"/>
      <c r="Y53" s="195"/>
      <c r="Z53" s="226"/>
      <c r="AA53" s="264"/>
      <c r="AB53" s="254"/>
      <c r="AC53" s="219"/>
      <c r="AD53" s="231"/>
      <c r="AE53" s="226"/>
      <c r="AF53" s="152"/>
      <c r="AG53" s="263"/>
      <c r="AH53" s="231"/>
      <c r="AI53" s="248"/>
      <c r="AJ53" s="244"/>
      <c r="AK53" s="290"/>
      <c r="AL53" s="280"/>
      <c r="AO53" s="255"/>
      <c r="AP53" s="255"/>
      <c r="AQ53" s="255"/>
    </row>
    <row r="54" spans="1:43" ht="18.95" customHeight="1">
      <c r="A54" s="416">
        <v>13</v>
      </c>
      <c r="B54" s="256"/>
      <c r="C54" s="417" t="str">
        <f>抽選!I14</f>
        <v>滝野たまご</v>
      </c>
      <c r="D54" s="417"/>
      <c r="E54" s="417"/>
      <c r="F54" s="417"/>
      <c r="G54" s="417"/>
      <c r="H54" s="417"/>
      <c r="I54" s="417"/>
      <c r="J54" s="417"/>
      <c r="K54" s="417"/>
      <c r="L54" s="417"/>
      <c r="M54" s="223"/>
      <c r="N54" s="265"/>
      <c r="O54" s="411" t="s">
        <v>44</v>
      </c>
      <c r="P54" s="411"/>
      <c r="Q54" s="411"/>
      <c r="R54" s="411"/>
      <c r="S54" s="411"/>
      <c r="T54" s="266"/>
      <c r="U54" s="249"/>
      <c r="V54" s="307"/>
      <c r="W54" s="307"/>
      <c r="X54" s="225"/>
      <c r="Y54" s="150"/>
      <c r="Z54" s="111"/>
      <c r="AA54" s="259"/>
      <c r="AB54" s="285"/>
      <c r="AC54" s="284"/>
      <c r="AD54" s="271"/>
      <c r="AE54" s="111"/>
      <c r="AF54" s="153"/>
      <c r="AG54" s="258"/>
      <c r="AH54" s="271"/>
      <c r="AI54" s="337"/>
      <c r="AJ54" s="244"/>
      <c r="AK54" s="288"/>
      <c r="AL54" s="280"/>
      <c r="AO54" s="255"/>
      <c r="AP54" s="255"/>
      <c r="AQ54" s="255"/>
    </row>
    <row r="55" spans="1:43" ht="18.95" customHeight="1">
      <c r="A55" s="416"/>
      <c r="B55" s="232"/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224"/>
      <c r="N55" s="269"/>
      <c r="O55" s="414"/>
      <c r="P55" s="414"/>
      <c r="Q55" s="414"/>
      <c r="R55" s="414"/>
      <c r="S55" s="414"/>
      <c r="T55" s="270"/>
      <c r="U55" s="228"/>
      <c r="V55" s="304"/>
      <c r="W55" s="411" t="s">
        <v>66</v>
      </c>
      <c r="X55" s="412"/>
      <c r="Y55" s="150"/>
      <c r="Z55" s="244"/>
      <c r="AA55" s="284"/>
      <c r="AB55" s="285"/>
      <c r="AC55" s="284"/>
      <c r="AD55" s="294"/>
      <c r="AE55" s="111"/>
      <c r="AF55" s="153"/>
      <c r="AG55" s="258"/>
      <c r="AH55" s="271"/>
      <c r="AI55" s="339"/>
      <c r="AJ55" s="244"/>
      <c r="AK55" s="288"/>
      <c r="AL55" s="280"/>
      <c r="AO55" s="255"/>
      <c r="AP55" s="255"/>
      <c r="AQ55" s="255"/>
    </row>
    <row r="56" spans="1:43" ht="4.3499999999999996" customHeight="1">
      <c r="A56" s="75"/>
      <c r="B56" s="251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1"/>
      <c r="N56" s="221"/>
      <c r="O56" s="221"/>
      <c r="P56" s="221"/>
      <c r="Q56" s="221"/>
      <c r="R56" s="221"/>
      <c r="S56" s="221"/>
      <c r="T56" s="221"/>
      <c r="U56" s="230"/>
      <c r="V56" s="312"/>
      <c r="W56" s="413"/>
      <c r="X56" s="410"/>
      <c r="Y56" s="146"/>
      <c r="Z56" s="201"/>
      <c r="AA56" s="295"/>
      <c r="AB56" s="296"/>
      <c r="AC56" s="297"/>
      <c r="AD56" s="234"/>
      <c r="AE56" s="226"/>
      <c r="AF56" s="152"/>
      <c r="AG56" s="263"/>
      <c r="AH56" s="231"/>
      <c r="AI56" s="226"/>
      <c r="AJ56" s="244"/>
      <c r="AK56" s="290"/>
      <c r="AL56" s="280"/>
      <c r="AO56" s="255"/>
      <c r="AP56" s="255"/>
      <c r="AQ56" s="255"/>
    </row>
    <row r="57" spans="1:43" ht="4.3499999999999996" customHeight="1">
      <c r="A57" s="75"/>
      <c r="B57" s="251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1"/>
      <c r="N57" s="221"/>
      <c r="O57" s="221"/>
      <c r="P57" s="221"/>
      <c r="Q57" s="221"/>
      <c r="R57" s="221"/>
      <c r="S57" s="221"/>
      <c r="T57" s="221"/>
      <c r="U57" s="230"/>
      <c r="V57" s="312"/>
      <c r="W57" s="413"/>
      <c r="X57" s="410"/>
      <c r="Y57" s="142"/>
      <c r="Z57" s="226"/>
      <c r="AA57" s="264"/>
      <c r="AB57" s="285"/>
      <c r="AC57" s="284"/>
      <c r="AD57" s="240"/>
      <c r="AE57" s="226"/>
      <c r="AF57" s="152"/>
      <c r="AG57" s="263"/>
      <c r="AH57" s="231"/>
      <c r="AI57" s="226"/>
      <c r="AJ57" s="244"/>
      <c r="AK57" s="290"/>
      <c r="AL57" s="280"/>
      <c r="AO57" s="255"/>
      <c r="AP57" s="255"/>
      <c r="AQ57" s="255"/>
    </row>
    <row r="58" spans="1:43" ht="18.95" customHeight="1">
      <c r="A58" s="416">
        <v>14</v>
      </c>
      <c r="B58" s="256"/>
      <c r="C58" s="417" t="str">
        <f>抽選!I15</f>
        <v>Ｍ・ＳＥＲＩＯＦＣ</v>
      </c>
      <c r="D58" s="417"/>
      <c r="E58" s="417"/>
      <c r="F58" s="417"/>
      <c r="G58" s="417"/>
      <c r="H58" s="417"/>
      <c r="I58" s="417"/>
      <c r="J58" s="417"/>
      <c r="K58" s="417"/>
      <c r="L58" s="417"/>
      <c r="M58" s="223"/>
      <c r="N58" s="265"/>
      <c r="O58" s="411" t="s">
        <v>12</v>
      </c>
      <c r="P58" s="411"/>
      <c r="Q58" s="411"/>
      <c r="R58" s="411"/>
      <c r="S58" s="411"/>
      <c r="T58" s="266"/>
      <c r="U58" s="232"/>
      <c r="V58" s="313"/>
      <c r="W58" s="414"/>
      <c r="X58" s="415"/>
      <c r="Y58" s="150"/>
      <c r="Z58" s="111"/>
      <c r="AA58" s="259"/>
      <c r="AB58" s="285"/>
      <c r="AC58" s="284"/>
      <c r="AD58" s="240"/>
      <c r="AE58" s="111"/>
      <c r="AF58" s="153"/>
      <c r="AG58" s="258"/>
      <c r="AH58" s="271"/>
      <c r="AI58" s="111"/>
      <c r="AJ58" s="244"/>
      <c r="AK58" s="288"/>
      <c r="AL58" s="280"/>
      <c r="AO58" s="255"/>
      <c r="AP58" s="255"/>
      <c r="AQ58" s="255"/>
    </row>
    <row r="59" spans="1:43" ht="18.95" customHeight="1">
      <c r="A59" s="416"/>
      <c r="B59" s="232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224"/>
      <c r="N59" s="269"/>
      <c r="O59" s="414"/>
      <c r="P59" s="414"/>
      <c r="Q59" s="414"/>
      <c r="R59" s="414"/>
      <c r="S59" s="414"/>
      <c r="T59" s="270"/>
      <c r="U59" s="251"/>
      <c r="X59" s="221"/>
      <c r="Y59" s="150"/>
      <c r="Z59" s="111"/>
      <c r="AA59" s="259"/>
      <c r="AB59" s="285"/>
      <c r="AC59" s="284"/>
      <c r="AD59" s="240"/>
      <c r="AE59" s="111"/>
      <c r="AF59" s="153"/>
      <c r="AG59" s="436" t="s">
        <v>77</v>
      </c>
      <c r="AH59" s="437"/>
      <c r="AI59" s="111"/>
      <c r="AJ59" s="244"/>
      <c r="AK59" s="288"/>
      <c r="AL59" s="280"/>
      <c r="AO59" s="255"/>
      <c r="AP59" s="255"/>
      <c r="AQ59" s="255"/>
    </row>
    <row r="60" spans="1:43" ht="4.3499999999999996" customHeight="1">
      <c r="A60" s="76"/>
      <c r="B60" s="251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1"/>
      <c r="N60" s="219"/>
      <c r="O60" s="219"/>
      <c r="P60" s="219"/>
      <c r="Q60" s="219"/>
      <c r="R60" s="219"/>
      <c r="S60" s="219"/>
      <c r="T60" s="219"/>
      <c r="U60" s="251"/>
      <c r="X60" s="221"/>
      <c r="Z60" s="226"/>
      <c r="AA60" s="264"/>
      <c r="AB60" s="285"/>
      <c r="AC60" s="284"/>
      <c r="AD60" s="240"/>
      <c r="AE60" s="226"/>
      <c r="AF60" s="152"/>
      <c r="AG60" s="436"/>
      <c r="AH60" s="437"/>
      <c r="AI60" s="201"/>
      <c r="AJ60" s="246"/>
      <c r="AK60" s="298"/>
      <c r="AL60" s="262"/>
      <c r="AO60" s="255"/>
      <c r="AP60" s="255"/>
      <c r="AQ60" s="255"/>
    </row>
    <row r="61" spans="1:43" ht="4.3499999999999996" customHeight="1">
      <c r="A61" s="76"/>
      <c r="B61" s="251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1"/>
      <c r="N61" s="219"/>
      <c r="O61" s="219"/>
      <c r="P61" s="219"/>
      <c r="Q61" s="219"/>
      <c r="R61" s="219"/>
      <c r="S61" s="219"/>
      <c r="T61" s="219"/>
      <c r="U61" s="249"/>
      <c r="V61" s="307"/>
      <c r="W61" s="314"/>
      <c r="X61" s="225"/>
      <c r="Z61" s="226"/>
      <c r="AA61" s="264"/>
      <c r="AB61" s="285"/>
      <c r="AC61" s="284"/>
      <c r="AD61" s="240"/>
      <c r="AE61" s="226"/>
      <c r="AF61" s="152"/>
      <c r="AG61" s="436"/>
      <c r="AH61" s="437"/>
      <c r="AI61" s="226"/>
      <c r="AJ61" s="244"/>
      <c r="AK61" s="290"/>
      <c r="AL61" s="238"/>
      <c r="AO61" s="255"/>
      <c r="AP61" s="255"/>
      <c r="AQ61" s="255"/>
    </row>
    <row r="62" spans="1:43" ht="18.95" customHeight="1">
      <c r="A62" s="416">
        <v>15</v>
      </c>
      <c r="B62" s="382"/>
      <c r="C62" s="438" t="str">
        <f>抽選!I16</f>
        <v>ＯＮＯセントラルＦＣ</v>
      </c>
      <c r="D62" s="438"/>
      <c r="E62" s="438"/>
      <c r="F62" s="438"/>
      <c r="G62" s="438"/>
      <c r="H62" s="438"/>
      <c r="I62" s="438"/>
      <c r="J62" s="438"/>
      <c r="K62" s="438"/>
      <c r="L62" s="438"/>
      <c r="M62" s="383"/>
      <c r="N62" s="265"/>
      <c r="O62" s="411" t="s">
        <v>43</v>
      </c>
      <c r="P62" s="411"/>
      <c r="Q62" s="411"/>
      <c r="R62" s="411"/>
      <c r="S62" s="411"/>
      <c r="T62" s="223"/>
      <c r="U62" s="386"/>
      <c r="V62" s="303"/>
      <c r="W62" s="303"/>
      <c r="X62" s="238"/>
      <c r="Y62" s="150"/>
      <c r="Z62" s="111"/>
      <c r="AA62" s="259"/>
      <c r="AB62" s="285"/>
      <c r="AC62" s="284"/>
      <c r="AD62" s="240"/>
      <c r="AE62" s="244"/>
      <c r="AF62" s="244"/>
      <c r="AG62" s="436"/>
      <c r="AH62" s="437"/>
      <c r="AI62" s="111"/>
      <c r="AJ62" s="244"/>
      <c r="AK62" s="288"/>
      <c r="AL62" s="238"/>
      <c r="AO62" s="255"/>
      <c r="AP62" s="255"/>
      <c r="AQ62" s="255"/>
    </row>
    <row r="63" spans="1:43" ht="18.95" customHeight="1">
      <c r="A63" s="416"/>
      <c r="B63" s="384"/>
      <c r="C63" s="439"/>
      <c r="D63" s="439"/>
      <c r="E63" s="439"/>
      <c r="F63" s="439"/>
      <c r="G63" s="439"/>
      <c r="H63" s="439"/>
      <c r="I63" s="439"/>
      <c r="J63" s="439"/>
      <c r="K63" s="439"/>
      <c r="L63" s="439"/>
      <c r="M63" s="385"/>
      <c r="N63" s="269"/>
      <c r="O63" s="414"/>
      <c r="P63" s="414"/>
      <c r="Q63" s="414"/>
      <c r="R63" s="414"/>
      <c r="S63" s="414"/>
      <c r="T63" s="270"/>
      <c r="U63" s="396"/>
      <c r="V63" s="342"/>
      <c r="W63" s="411" t="s">
        <v>67</v>
      </c>
      <c r="X63" s="412"/>
      <c r="Y63" s="150">
        <v>0</v>
      </c>
      <c r="Z63" s="111"/>
      <c r="AA63" s="259"/>
      <c r="AB63" s="285"/>
      <c r="AC63" s="284"/>
      <c r="AD63" s="380"/>
      <c r="AE63" s="111"/>
      <c r="AF63" s="153"/>
      <c r="AG63" s="258"/>
      <c r="AH63" s="410"/>
      <c r="AI63" s="111"/>
      <c r="AJ63" s="244"/>
      <c r="AK63" s="288"/>
      <c r="AL63" s="238"/>
      <c r="AO63" s="255"/>
      <c r="AP63" s="255"/>
      <c r="AQ63" s="255"/>
    </row>
    <row r="64" spans="1:43" ht="4.3499999999999996" customHeight="1" thickBot="1">
      <c r="A64" s="62"/>
      <c r="B64" s="251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1"/>
      <c r="N64" s="221"/>
      <c r="O64" s="221"/>
      <c r="P64" s="221"/>
      <c r="Q64" s="221"/>
      <c r="R64" s="221"/>
      <c r="S64" s="221"/>
      <c r="T64" s="221"/>
      <c r="U64" s="397"/>
      <c r="V64" s="309"/>
      <c r="W64" s="413"/>
      <c r="X64" s="410"/>
      <c r="Y64" s="179"/>
      <c r="Z64" s="226"/>
      <c r="AA64" s="264"/>
      <c r="AB64" s="285"/>
      <c r="AC64" s="284"/>
      <c r="AD64" s="219"/>
      <c r="AE64" s="226"/>
      <c r="AF64" s="152"/>
      <c r="AG64" s="263"/>
      <c r="AH64" s="410"/>
      <c r="AI64" s="226"/>
      <c r="AJ64" s="244"/>
      <c r="AK64" s="290"/>
      <c r="AL64" s="238"/>
      <c r="AO64" s="255"/>
      <c r="AP64" s="255"/>
      <c r="AQ64" s="255"/>
    </row>
    <row r="65" spans="1:43" ht="4.3499999999999996" customHeight="1">
      <c r="A65" s="62"/>
      <c r="B65" s="251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1"/>
      <c r="N65" s="221"/>
      <c r="O65" s="221"/>
      <c r="P65" s="221"/>
      <c r="Q65" s="221"/>
      <c r="R65" s="221"/>
      <c r="S65" s="221"/>
      <c r="T65" s="221"/>
      <c r="U65" s="397"/>
      <c r="V65" s="309"/>
      <c r="W65" s="413"/>
      <c r="X65" s="413"/>
      <c r="Y65" s="401"/>
      <c r="Z65" s="402"/>
      <c r="AA65" s="403"/>
      <c r="AB65" s="404"/>
      <c r="AC65" s="405"/>
      <c r="AD65" s="406"/>
      <c r="AE65" s="226"/>
      <c r="AF65" s="152"/>
      <c r="AG65" s="263"/>
      <c r="AH65" s="410"/>
      <c r="AI65" s="226"/>
      <c r="AJ65" s="244"/>
      <c r="AK65" s="290"/>
      <c r="AL65" s="238"/>
      <c r="AO65" s="255"/>
      <c r="AP65" s="255"/>
      <c r="AQ65" s="255"/>
    </row>
    <row r="66" spans="1:43" ht="18.95" customHeight="1" thickBot="1">
      <c r="A66" s="416">
        <v>16</v>
      </c>
      <c r="B66" s="256"/>
      <c r="C66" s="417" t="str">
        <f>抽選!I17</f>
        <v>ＬＵＺ零壱ＦＣ</v>
      </c>
      <c r="D66" s="417"/>
      <c r="E66" s="417"/>
      <c r="F66" s="417"/>
      <c r="G66" s="417"/>
      <c r="H66" s="417"/>
      <c r="I66" s="417"/>
      <c r="J66" s="417"/>
      <c r="K66" s="417"/>
      <c r="L66" s="417"/>
      <c r="M66" s="223"/>
      <c r="N66" s="265"/>
      <c r="O66" s="411" t="s">
        <v>44</v>
      </c>
      <c r="P66" s="411"/>
      <c r="Q66" s="411"/>
      <c r="R66" s="411"/>
      <c r="S66" s="411"/>
      <c r="T66" s="266"/>
      <c r="U66" s="399"/>
      <c r="V66" s="400"/>
      <c r="W66" s="448"/>
      <c r="X66" s="448"/>
      <c r="Y66" s="388">
        <v>5</v>
      </c>
      <c r="Z66" s="111"/>
      <c r="AA66" s="259"/>
      <c r="AB66" s="285"/>
      <c r="AC66" s="1"/>
      <c r="AD66" s="294"/>
      <c r="AE66" s="111"/>
      <c r="AF66" s="153"/>
      <c r="AG66" s="258"/>
      <c r="AH66" s="410"/>
      <c r="AI66" s="111"/>
      <c r="AJ66" s="338"/>
      <c r="AK66" s="288"/>
      <c r="AL66" s="238"/>
      <c r="AO66" s="255"/>
      <c r="AP66" s="255"/>
      <c r="AQ66" s="255"/>
    </row>
    <row r="67" spans="1:43" ht="18.95" customHeight="1">
      <c r="A67" s="416"/>
      <c r="B67" s="232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224"/>
      <c r="N67" s="269"/>
      <c r="O67" s="414"/>
      <c r="P67" s="414"/>
      <c r="Q67" s="414"/>
      <c r="R67" s="414"/>
      <c r="S67" s="414"/>
      <c r="T67" s="270"/>
      <c r="U67" s="386"/>
      <c r="V67" s="303"/>
      <c r="W67" s="303"/>
      <c r="X67" s="238"/>
      <c r="Y67" s="150"/>
      <c r="Z67" s="111"/>
      <c r="AA67" s="259"/>
      <c r="AB67" s="285"/>
      <c r="AC67" s="284"/>
      <c r="AD67" s="294"/>
      <c r="AE67" s="111"/>
      <c r="AF67" s="153"/>
      <c r="AG67" s="258"/>
      <c r="AH67" s="271"/>
      <c r="AI67" s="111"/>
      <c r="AJ67" s="307"/>
      <c r="AK67" s="225"/>
      <c r="AL67" s="238"/>
      <c r="AO67" s="255"/>
      <c r="AP67" s="255"/>
      <c r="AQ67" s="255"/>
    </row>
    <row r="68" spans="1:43" ht="4.3499999999999996" customHeight="1">
      <c r="A68" s="62"/>
      <c r="B68" s="251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1"/>
      <c r="N68" s="221"/>
      <c r="O68" s="219"/>
      <c r="P68" s="219"/>
      <c r="Q68" s="219"/>
      <c r="R68" s="219"/>
      <c r="S68" s="219"/>
      <c r="T68" s="219"/>
      <c r="U68" s="230"/>
      <c r="V68" s="312"/>
      <c r="W68" s="312"/>
      <c r="X68" s="238"/>
      <c r="Y68" s="142"/>
      <c r="Z68" s="195"/>
      <c r="AA68" s="274"/>
      <c r="AB68" s="285"/>
      <c r="AC68" s="436" t="s">
        <v>75</v>
      </c>
      <c r="AD68" s="437"/>
      <c r="AE68" s="226"/>
      <c r="AF68" s="152"/>
      <c r="AG68" s="263"/>
      <c r="AH68" s="231"/>
      <c r="AI68" s="226"/>
      <c r="AJ68" s="309"/>
      <c r="AK68" s="219"/>
      <c r="AL68" s="238"/>
      <c r="AO68" s="255"/>
      <c r="AP68" s="255"/>
      <c r="AQ68" s="255"/>
    </row>
    <row r="69" spans="1:43" ht="4.3499999999999996" customHeight="1">
      <c r="A69" s="62"/>
      <c r="B69" s="251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1"/>
      <c r="N69" s="221"/>
      <c r="O69" s="221"/>
      <c r="P69" s="221"/>
      <c r="Q69" s="221"/>
      <c r="R69" s="221"/>
      <c r="S69" s="221"/>
      <c r="T69" s="221"/>
      <c r="U69" s="351"/>
      <c r="V69" s="312"/>
      <c r="W69" s="312"/>
      <c r="X69" s="238"/>
      <c r="Y69" s="142"/>
      <c r="Z69" s="226"/>
      <c r="AA69" s="264"/>
      <c r="AB69" s="285"/>
      <c r="AC69" s="436"/>
      <c r="AD69" s="437"/>
      <c r="AE69" s="361"/>
      <c r="AF69" s="362"/>
      <c r="AG69" s="363"/>
      <c r="AH69" s="283"/>
      <c r="AI69" s="226"/>
      <c r="AJ69" s="244"/>
      <c r="AK69" s="290"/>
      <c r="AL69" s="238"/>
      <c r="AO69" s="255"/>
      <c r="AP69" s="255"/>
      <c r="AQ69" s="255"/>
    </row>
    <row r="70" spans="1:43" ht="18.95" customHeight="1">
      <c r="A70" s="416">
        <v>17</v>
      </c>
      <c r="B70" s="256"/>
      <c r="C70" s="417" t="str">
        <f>抽選!I18</f>
        <v>加美ＦＣＪｒ</v>
      </c>
      <c r="D70" s="417"/>
      <c r="E70" s="417"/>
      <c r="F70" s="417"/>
      <c r="G70" s="417"/>
      <c r="H70" s="417"/>
      <c r="I70" s="417"/>
      <c r="J70" s="417"/>
      <c r="K70" s="417"/>
      <c r="L70" s="417"/>
      <c r="M70" s="352"/>
      <c r="N70" s="265"/>
      <c r="O70" s="411" t="s">
        <v>38</v>
      </c>
      <c r="P70" s="411"/>
      <c r="Q70" s="411"/>
      <c r="R70" s="411"/>
      <c r="S70" s="411"/>
      <c r="T70" s="266"/>
      <c r="U70" s="232"/>
      <c r="V70" s="313"/>
      <c r="W70" s="313"/>
      <c r="X70" s="233"/>
      <c r="Y70" s="150"/>
      <c r="Z70" s="111"/>
      <c r="AA70" s="259"/>
      <c r="AB70" s="285"/>
      <c r="AC70" s="284"/>
      <c r="AD70" s="240"/>
      <c r="AE70" s="335"/>
      <c r="AF70" s="153"/>
      <c r="AG70" s="258"/>
      <c r="AH70" s="219"/>
      <c r="AI70" s="111"/>
      <c r="AJ70" s="338"/>
      <c r="AK70" s="288"/>
      <c r="AL70" s="238"/>
      <c r="AO70" s="255"/>
      <c r="AP70" s="255"/>
      <c r="AQ70" s="255"/>
    </row>
    <row r="71" spans="1:43" ht="18.95" customHeight="1">
      <c r="A71" s="416"/>
      <c r="B71" s="232"/>
      <c r="C71" s="418"/>
      <c r="D71" s="418"/>
      <c r="E71" s="418"/>
      <c r="F71" s="418"/>
      <c r="G71" s="418"/>
      <c r="H71" s="418"/>
      <c r="I71" s="418"/>
      <c r="J71" s="418"/>
      <c r="K71" s="418"/>
      <c r="L71" s="418"/>
      <c r="M71" s="353"/>
      <c r="N71" s="269"/>
      <c r="O71" s="414"/>
      <c r="P71" s="414"/>
      <c r="Q71" s="414"/>
      <c r="R71" s="414"/>
      <c r="S71" s="414"/>
      <c r="T71" s="270"/>
      <c r="U71" s="356"/>
      <c r="V71" s="307"/>
      <c r="W71" s="411" t="s">
        <v>82</v>
      </c>
      <c r="X71" s="412"/>
      <c r="Y71" s="150"/>
      <c r="Z71" s="111"/>
      <c r="AA71" s="259"/>
      <c r="AB71" s="285"/>
      <c r="AC71" s="284"/>
      <c r="AD71" s="358"/>
      <c r="AE71" s="335"/>
      <c r="AF71" s="153"/>
      <c r="AG71" s="258"/>
      <c r="AH71" s="358"/>
      <c r="AI71" s="111"/>
      <c r="AJ71" s="307"/>
      <c r="AK71" s="354"/>
      <c r="AL71" s="238"/>
      <c r="AO71" s="255"/>
      <c r="AP71" s="255"/>
      <c r="AQ71" s="255"/>
    </row>
    <row r="72" spans="1:43" ht="4.3499999999999996" customHeight="1">
      <c r="A72" s="62"/>
      <c r="B72" s="251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1"/>
      <c r="N72" s="221"/>
      <c r="O72" s="219"/>
      <c r="P72" s="219"/>
      <c r="Q72" s="219"/>
      <c r="R72" s="219"/>
      <c r="S72" s="219"/>
      <c r="T72" s="219"/>
      <c r="U72" s="357"/>
      <c r="V72" s="309"/>
      <c r="W72" s="413"/>
      <c r="X72" s="410"/>
      <c r="Y72" s="226"/>
      <c r="Z72" s="226"/>
      <c r="AA72" s="264"/>
      <c r="AB72" s="285"/>
      <c r="AC72" s="284"/>
      <c r="AD72" s="219"/>
      <c r="AE72" s="179"/>
      <c r="AF72" s="152"/>
      <c r="AG72" s="263"/>
      <c r="AH72" s="219"/>
      <c r="AI72" s="226"/>
      <c r="AJ72" s="309"/>
      <c r="AK72" s="219"/>
      <c r="AL72" s="238"/>
      <c r="AO72" s="255"/>
      <c r="AP72" s="255"/>
      <c r="AQ72" s="255"/>
    </row>
    <row r="73" spans="1:43" ht="4.3499999999999996" customHeight="1">
      <c r="A73" s="62"/>
      <c r="B73" s="251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1"/>
      <c r="N73" s="221"/>
      <c r="O73" s="219"/>
      <c r="P73" s="219"/>
      <c r="Q73" s="219"/>
      <c r="R73" s="219"/>
      <c r="S73" s="219"/>
      <c r="T73" s="219"/>
      <c r="U73" s="357"/>
      <c r="V73" s="309"/>
      <c r="W73" s="413"/>
      <c r="X73" s="410"/>
      <c r="Y73" s="198"/>
      <c r="Z73" s="239"/>
      <c r="AA73" s="281"/>
      <c r="AB73" s="299"/>
      <c r="AC73" s="300"/>
      <c r="AD73" s="283"/>
      <c r="AE73" s="226"/>
      <c r="AF73" s="152"/>
      <c r="AG73" s="263"/>
      <c r="AH73" s="219"/>
      <c r="AI73" s="226"/>
      <c r="AJ73" s="309"/>
      <c r="AK73" s="219"/>
      <c r="AL73" s="238"/>
      <c r="AO73" s="255"/>
      <c r="AP73" s="255"/>
      <c r="AQ73" s="255"/>
    </row>
    <row r="74" spans="1:43" ht="18.95" customHeight="1">
      <c r="A74" s="416">
        <v>18</v>
      </c>
      <c r="B74" s="256"/>
      <c r="C74" s="417" t="str">
        <f>抽選!I19</f>
        <v>ジンガ三木ＳＣ</v>
      </c>
      <c r="D74" s="417"/>
      <c r="E74" s="417"/>
      <c r="F74" s="417"/>
      <c r="G74" s="417"/>
      <c r="H74" s="417"/>
      <c r="I74" s="417"/>
      <c r="J74" s="417"/>
      <c r="K74" s="417"/>
      <c r="L74" s="417"/>
      <c r="M74" s="223"/>
      <c r="N74" s="265"/>
      <c r="O74" s="411" t="s">
        <v>12</v>
      </c>
      <c r="P74" s="411"/>
      <c r="Q74" s="411"/>
      <c r="R74" s="411"/>
      <c r="S74" s="411"/>
      <c r="T74" s="266"/>
      <c r="U74" s="356"/>
      <c r="V74" s="307"/>
      <c r="W74" s="414"/>
      <c r="X74" s="415"/>
      <c r="Y74" s="150"/>
      <c r="Z74" s="111"/>
      <c r="AA74" s="259"/>
      <c r="AB74" s="285"/>
      <c r="AC74" s="1"/>
      <c r="AD74" s="284"/>
      <c r="AE74" s="111"/>
      <c r="AF74" s="153"/>
      <c r="AG74" s="258"/>
      <c r="AH74" s="236"/>
      <c r="AI74" s="111"/>
      <c r="AJ74" s="334"/>
      <c r="AK74" s="225"/>
      <c r="AL74" s="238"/>
      <c r="AO74" s="255"/>
      <c r="AP74" s="255"/>
      <c r="AQ74" s="255"/>
    </row>
    <row r="75" spans="1:43" ht="18.95" customHeight="1">
      <c r="A75" s="416"/>
      <c r="B75" s="232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224"/>
      <c r="N75" s="269"/>
      <c r="O75" s="414"/>
      <c r="P75" s="414"/>
      <c r="Q75" s="414"/>
      <c r="R75" s="414"/>
      <c r="S75" s="414"/>
      <c r="T75" s="270"/>
      <c r="U75" s="289"/>
      <c r="V75" s="304"/>
      <c r="W75" s="304"/>
      <c r="X75" s="229"/>
      <c r="Y75" s="150"/>
      <c r="Z75" s="111"/>
      <c r="AA75" s="259"/>
      <c r="AB75" s="285"/>
      <c r="AC75" s="284"/>
      <c r="AD75" s="284"/>
      <c r="AE75" s="111"/>
      <c r="AF75" s="153"/>
      <c r="AG75" s="258"/>
      <c r="AH75" s="225"/>
      <c r="AI75" s="111"/>
      <c r="AJ75" s="334"/>
      <c r="AK75" s="225"/>
      <c r="AL75" s="238"/>
      <c r="AM75" s="237"/>
      <c r="AO75" s="255"/>
      <c r="AP75" s="255"/>
      <c r="AQ75" s="255"/>
    </row>
    <row r="76" spans="1:43" ht="4.3499999999999996" customHeight="1">
      <c r="A76" s="62"/>
      <c r="B76" s="251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1"/>
      <c r="N76" s="221"/>
      <c r="O76" s="221"/>
      <c r="P76" s="221"/>
      <c r="Q76" s="221"/>
      <c r="R76" s="221"/>
      <c r="S76" s="221"/>
      <c r="T76" s="221"/>
      <c r="U76" s="238"/>
      <c r="V76" s="309"/>
      <c r="W76" s="238"/>
      <c r="X76" s="238"/>
      <c r="Y76" s="142"/>
      <c r="Z76" s="226"/>
      <c r="AA76" s="264"/>
      <c r="AB76" s="254"/>
      <c r="AC76" s="219"/>
      <c r="AD76" s="219"/>
      <c r="AE76" s="226"/>
      <c r="AF76" s="408"/>
      <c r="AG76" s="408"/>
      <c r="AH76" s="219"/>
      <c r="AI76" s="226"/>
      <c r="AJ76" s="156"/>
      <c r="AK76" s="219"/>
      <c r="AL76" s="238"/>
      <c r="AO76" s="255"/>
      <c r="AP76" s="255"/>
      <c r="AQ76" s="255"/>
    </row>
    <row r="77" spans="1:43" ht="4.3499999999999996" customHeight="1">
      <c r="A77" s="62"/>
      <c r="B77" s="251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1"/>
      <c r="N77" s="221"/>
      <c r="O77" s="221"/>
      <c r="P77" s="221"/>
      <c r="Q77" s="221"/>
      <c r="R77" s="221"/>
      <c r="S77" s="221"/>
      <c r="T77" s="221"/>
      <c r="U77" s="238"/>
      <c r="V77" s="307"/>
      <c r="W77" s="238"/>
      <c r="X77" s="238"/>
      <c r="Y77" s="142"/>
      <c r="Z77" s="226"/>
      <c r="AA77" s="264"/>
      <c r="AB77" s="254"/>
      <c r="AC77" s="219"/>
      <c r="AD77" s="219"/>
      <c r="AE77" s="226"/>
      <c r="AF77" s="408"/>
      <c r="AG77" s="408"/>
      <c r="AH77" s="240"/>
      <c r="AI77" s="195"/>
      <c r="AJ77" s="195"/>
      <c r="AK77" s="274"/>
      <c r="AL77" s="274"/>
      <c r="AO77" s="255"/>
      <c r="AP77" s="255"/>
      <c r="AQ77" s="255"/>
    </row>
    <row r="78" spans="1:43" ht="4.3499999999999996" customHeight="1">
      <c r="A78" s="62"/>
      <c r="B78" s="251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1"/>
      <c r="N78" s="219"/>
      <c r="O78" s="219"/>
      <c r="P78" s="219"/>
      <c r="Q78" s="219"/>
      <c r="R78" s="219"/>
      <c r="S78" s="219"/>
      <c r="T78" s="219"/>
      <c r="U78" s="249"/>
      <c r="V78" s="307"/>
      <c r="W78" s="413"/>
      <c r="X78" s="413"/>
      <c r="Y78" s="195"/>
      <c r="Z78" s="226"/>
      <c r="AA78" s="264"/>
      <c r="AB78" s="263"/>
      <c r="AC78" s="219"/>
      <c r="AD78" s="219"/>
      <c r="AE78" s="226"/>
      <c r="AF78" s="152"/>
      <c r="AG78" s="263"/>
      <c r="AH78" s="240"/>
      <c r="AK78" s="221"/>
      <c r="AL78" s="221"/>
      <c r="AO78" s="255"/>
      <c r="AP78" s="255"/>
      <c r="AQ78" s="255"/>
    </row>
    <row r="79" spans="1:43" ht="4.3499999999999996" hidden="1" customHeight="1">
      <c r="A79" s="62"/>
      <c r="B79" s="251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1"/>
      <c r="N79" s="219"/>
      <c r="O79" s="219"/>
      <c r="P79" s="219"/>
      <c r="Q79" s="219"/>
      <c r="R79" s="219"/>
      <c r="S79" s="219"/>
      <c r="T79" s="219"/>
      <c r="U79" s="249"/>
      <c r="V79" s="307"/>
      <c r="W79" s="307"/>
      <c r="X79" s="225"/>
      <c r="Y79" s="243"/>
      <c r="Z79" s="242"/>
      <c r="AA79" s="264"/>
      <c r="AB79" s="254"/>
      <c r="AC79" s="219"/>
      <c r="AD79" s="219"/>
      <c r="AE79" s="226"/>
      <c r="AF79" s="152"/>
      <c r="AG79" s="263"/>
      <c r="AH79" s="240"/>
      <c r="AK79" s="221"/>
      <c r="AL79" s="221"/>
      <c r="AO79" s="255"/>
      <c r="AP79" s="255"/>
      <c r="AQ79" s="255"/>
    </row>
    <row r="80" spans="1:43" hidden="1">
      <c r="A80" s="421">
        <v>20</v>
      </c>
      <c r="B80" s="256"/>
      <c r="C80" s="417">
        <f>抽選!I22</f>
        <v>0</v>
      </c>
      <c r="D80" s="417"/>
      <c r="E80" s="417"/>
      <c r="F80" s="417"/>
      <c r="G80" s="417"/>
      <c r="H80" s="417"/>
      <c r="I80" s="417"/>
      <c r="J80" s="417"/>
      <c r="K80" s="417"/>
      <c r="L80" s="417"/>
      <c r="M80" s="223"/>
      <c r="N80" s="265"/>
      <c r="O80" s="411"/>
      <c r="P80" s="411"/>
      <c r="Q80" s="411"/>
      <c r="R80" s="411"/>
      <c r="S80" s="411"/>
      <c r="T80" s="266"/>
      <c r="U80" s="251"/>
      <c r="V80" s="308"/>
      <c r="W80" s="308"/>
      <c r="X80" s="272"/>
      <c r="Y80" s="325"/>
      <c r="Z80" s="242"/>
      <c r="AA80" s="259"/>
      <c r="AB80" s="260"/>
      <c r="AC80" s="225"/>
      <c r="AD80" s="225"/>
      <c r="AE80" s="111"/>
      <c r="AF80" s="153"/>
      <c r="AG80" s="258"/>
      <c r="AH80" s="240"/>
      <c r="AI80" s="111"/>
      <c r="AJ80" s="307"/>
      <c r="AK80" s="225"/>
      <c r="AL80" s="225"/>
      <c r="AO80" s="255"/>
      <c r="AP80" s="255"/>
      <c r="AQ80" s="255"/>
    </row>
    <row r="81" spans="1:43" hidden="1">
      <c r="A81" s="421"/>
      <c r="B81" s="232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224"/>
      <c r="N81" s="269"/>
      <c r="O81" s="414"/>
      <c r="P81" s="414"/>
      <c r="Q81" s="414"/>
      <c r="R81" s="414"/>
      <c r="S81" s="414"/>
      <c r="T81" s="270"/>
      <c r="U81" s="289"/>
      <c r="V81" s="304"/>
      <c r="W81" s="304"/>
      <c r="X81" s="229"/>
      <c r="Y81" s="150"/>
      <c r="Z81" s="111"/>
      <c r="AA81" s="259"/>
      <c r="AB81" s="260"/>
      <c r="AC81" s="225"/>
      <c r="AD81" s="225"/>
      <c r="AE81" s="111"/>
      <c r="AF81" s="153"/>
      <c r="AG81" s="258"/>
      <c r="AH81" s="240"/>
      <c r="AI81" s="111"/>
      <c r="AJ81" s="307"/>
      <c r="AK81" s="225"/>
      <c r="AL81" s="225"/>
      <c r="AO81" s="255"/>
      <c r="AP81" s="255"/>
      <c r="AQ81" s="255"/>
    </row>
    <row r="82" spans="1:43" ht="4.3499999999999996" customHeight="1">
      <c r="B82" s="25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30"/>
      <c r="V82" s="309"/>
      <c r="W82" s="309"/>
      <c r="X82" s="219"/>
      <c r="Y82" s="142"/>
      <c r="Z82" s="195"/>
      <c r="AA82" s="274"/>
      <c r="AB82" s="274"/>
      <c r="AC82" s="274"/>
      <c r="AD82" s="274"/>
      <c r="AE82" s="226"/>
      <c r="AF82" s="152"/>
      <c r="AG82" s="263"/>
      <c r="AH82" s="240"/>
      <c r="AI82" s="226"/>
      <c r="AJ82" s="309"/>
      <c r="AK82" s="219"/>
      <c r="AL82" s="219"/>
      <c r="AO82" s="255"/>
      <c r="AP82" s="255"/>
      <c r="AQ82" s="255"/>
    </row>
    <row r="83" spans="1:43" ht="4.3499999999999996" hidden="1" customHeight="1"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Q83" s="74"/>
      <c r="R83" s="74"/>
      <c r="S83" s="74"/>
      <c r="U83" s="192"/>
      <c r="V83" s="320"/>
      <c r="W83" s="320"/>
      <c r="X83" s="81"/>
      <c r="Y83" s="326"/>
      <c r="Z83" s="226"/>
      <c r="AA83" s="152"/>
      <c r="AB83" s="142"/>
      <c r="AC83" s="64"/>
      <c r="AD83" s="64"/>
      <c r="AE83" s="226"/>
      <c r="AF83" s="152"/>
      <c r="AG83" s="142"/>
      <c r="AH83" s="193"/>
      <c r="AI83" s="226"/>
      <c r="AJ83" s="309"/>
      <c r="AK83" s="64"/>
      <c r="AL83" s="64"/>
    </row>
    <row r="84" spans="1:43" hidden="1">
      <c r="A84" s="421">
        <v>21</v>
      </c>
      <c r="B84" s="60"/>
      <c r="C84" s="417">
        <f>抽選!I23</f>
        <v>0</v>
      </c>
      <c r="D84" s="417"/>
      <c r="E84" s="417"/>
      <c r="F84" s="417"/>
      <c r="G84" s="417"/>
      <c r="H84" s="417"/>
      <c r="I84" s="417"/>
      <c r="J84" s="417"/>
      <c r="K84" s="417"/>
      <c r="L84" s="417"/>
      <c r="M84" s="65"/>
      <c r="N84" s="66"/>
      <c r="O84" s="423" t="s">
        <v>43</v>
      </c>
      <c r="P84" s="423"/>
      <c r="Q84" s="423"/>
      <c r="R84" s="423"/>
      <c r="S84" s="423"/>
      <c r="T84" s="67"/>
      <c r="U84" s="148"/>
      <c r="V84" s="321"/>
      <c r="W84" s="321"/>
      <c r="X84" s="77"/>
      <c r="Y84" s="141"/>
      <c r="Z84" s="227"/>
      <c r="AA84" s="153"/>
      <c r="AB84" s="150"/>
      <c r="AC84" s="77"/>
      <c r="AD84" s="77"/>
      <c r="AE84" s="227"/>
      <c r="AF84" s="149"/>
      <c r="AG84" s="141"/>
      <c r="AH84" s="193"/>
      <c r="AI84" s="227"/>
      <c r="AJ84" s="321"/>
      <c r="AK84" s="77"/>
      <c r="AL84" s="77"/>
    </row>
    <row r="85" spans="1:43" ht="4.3499999999999996" hidden="1" customHeight="1">
      <c r="A85" s="421"/>
      <c r="B85" s="147"/>
      <c r="C85" s="422"/>
      <c r="D85" s="422"/>
      <c r="E85" s="422"/>
      <c r="F85" s="422"/>
      <c r="G85" s="422"/>
      <c r="H85" s="422"/>
      <c r="I85" s="422"/>
      <c r="J85" s="422"/>
      <c r="K85" s="422"/>
      <c r="L85" s="422"/>
      <c r="M85" s="136"/>
      <c r="N85" s="83"/>
      <c r="O85" s="424"/>
      <c r="P85" s="424"/>
      <c r="Q85" s="424"/>
      <c r="R85" s="424"/>
      <c r="S85" s="424"/>
      <c r="T85" s="80"/>
      <c r="U85" s="61"/>
      <c r="V85" s="322"/>
      <c r="W85" s="322"/>
      <c r="X85" s="189"/>
      <c r="Y85" s="327"/>
      <c r="Z85" s="227"/>
      <c r="AA85" s="153"/>
      <c r="AB85" s="150"/>
      <c r="AC85" s="77"/>
      <c r="AD85" s="77"/>
      <c r="AE85" s="227"/>
      <c r="AF85" s="149"/>
      <c r="AG85" s="141"/>
      <c r="AH85" s="193"/>
      <c r="AI85" s="409"/>
      <c r="AJ85" s="321"/>
      <c r="AK85" s="77"/>
      <c r="AL85" s="77"/>
    </row>
    <row r="86" spans="1:43" ht="9" hidden="1" customHeight="1">
      <c r="A86" s="421"/>
      <c r="B86" s="6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69"/>
      <c r="N86" s="70"/>
      <c r="O86" s="425"/>
      <c r="P86" s="425"/>
      <c r="Q86" s="425"/>
      <c r="R86" s="425"/>
      <c r="S86" s="425"/>
      <c r="T86" s="71"/>
      <c r="U86" s="105"/>
      <c r="V86" s="321"/>
      <c r="W86" s="321"/>
      <c r="X86" s="77"/>
      <c r="Y86" s="141"/>
      <c r="Z86" s="227"/>
      <c r="AA86" s="153"/>
      <c r="AB86" s="407"/>
      <c r="AC86" s="407"/>
      <c r="AD86" s="77"/>
      <c r="AE86" s="227"/>
      <c r="AF86" s="199"/>
      <c r="AG86" s="200"/>
      <c r="AH86" s="190"/>
      <c r="AI86" s="409"/>
      <c r="AJ86" s="321"/>
      <c r="AK86" s="77"/>
      <c r="AL86" s="77"/>
    </row>
    <row r="87" spans="1:43" ht="4.3499999999999996" hidden="1" customHeight="1">
      <c r="B87" s="63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64"/>
      <c r="N87" s="64"/>
      <c r="O87" s="64"/>
      <c r="P87" s="64"/>
      <c r="Q87" s="64"/>
      <c r="R87" s="64"/>
      <c r="S87" s="64"/>
      <c r="T87" s="64"/>
      <c r="U87" s="73"/>
      <c r="V87" s="323"/>
      <c r="W87" s="323"/>
      <c r="X87" s="74"/>
      <c r="Y87" s="326"/>
      <c r="Z87" s="250"/>
      <c r="AA87" s="152"/>
      <c r="AB87" s="407"/>
      <c r="AC87" s="407"/>
      <c r="AD87" s="197"/>
      <c r="AE87" s="328"/>
      <c r="AF87" s="328"/>
      <c r="AG87" s="194"/>
      <c r="AH87" s="194"/>
      <c r="AI87" s="107"/>
      <c r="AJ87" s="323"/>
      <c r="AK87" s="74"/>
      <c r="AL87" s="74"/>
    </row>
    <row r="88" spans="1:43" ht="4.3499999999999996" hidden="1" customHeight="1">
      <c r="B88" s="63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64"/>
      <c r="N88" s="64"/>
      <c r="O88" s="64"/>
      <c r="P88" s="64"/>
      <c r="Q88" s="64"/>
      <c r="R88" s="64"/>
      <c r="S88" s="64"/>
      <c r="T88" s="64"/>
      <c r="U88" s="73"/>
      <c r="V88" s="323"/>
      <c r="W88" s="323"/>
      <c r="X88" s="74"/>
      <c r="Y88" s="326"/>
      <c r="Z88" s="250"/>
      <c r="AA88" s="152"/>
      <c r="AB88" s="142"/>
      <c r="AC88" s="81"/>
      <c r="AD88" s="197"/>
      <c r="AE88" s="250"/>
      <c r="AF88" s="330"/>
      <c r="AG88" s="144"/>
      <c r="AH88" s="81"/>
      <c r="AI88" s="107"/>
      <c r="AJ88" s="323"/>
      <c r="AK88" s="74"/>
      <c r="AL88" s="74"/>
    </row>
    <row r="89" spans="1:43" ht="13.35" hidden="1" customHeight="1">
      <c r="A89" s="421">
        <v>22</v>
      </c>
      <c r="B89" s="60"/>
      <c r="C89" s="417">
        <f>抽選!I24</f>
        <v>0</v>
      </c>
      <c r="D89" s="417"/>
      <c r="E89" s="417"/>
      <c r="F89" s="417"/>
      <c r="G89" s="417"/>
      <c r="H89" s="417"/>
      <c r="I89" s="417"/>
      <c r="J89" s="417"/>
      <c r="K89" s="417"/>
      <c r="L89" s="417"/>
      <c r="M89" s="65"/>
      <c r="N89" s="66"/>
      <c r="O89" s="423" t="s">
        <v>11</v>
      </c>
      <c r="P89" s="423"/>
      <c r="Q89" s="423"/>
      <c r="R89" s="423"/>
      <c r="S89" s="423"/>
      <c r="T89" s="67"/>
      <c r="U89" s="128"/>
      <c r="V89" s="308"/>
      <c r="W89" s="308"/>
      <c r="X89" s="82"/>
      <c r="Y89" s="142"/>
      <c r="Z89" s="226"/>
      <c r="AA89" s="152"/>
      <c r="AB89" s="142"/>
      <c r="AC89" s="64"/>
      <c r="AD89" s="197"/>
      <c r="AE89" s="226"/>
      <c r="AF89" s="152"/>
      <c r="AG89" s="142"/>
      <c r="AH89" s="64"/>
      <c r="AI89" s="226"/>
      <c r="AJ89" s="309"/>
      <c r="AK89" s="64"/>
      <c r="AL89" s="64"/>
    </row>
    <row r="90" spans="1:43" ht="13.35" hidden="1" customHeight="1">
      <c r="A90" s="421"/>
      <c r="B90" s="68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69"/>
      <c r="N90" s="70"/>
      <c r="O90" s="425"/>
      <c r="P90" s="425"/>
      <c r="Q90" s="425"/>
      <c r="R90" s="425"/>
      <c r="S90" s="425"/>
      <c r="T90" s="71"/>
      <c r="U90" s="63"/>
      <c r="X90" s="64"/>
      <c r="Y90" s="142"/>
      <c r="Z90" s="226"/>
      <c r="AA90" s="149"/>
      <c r="AB90" s="142"/>
      <c r="AC90" s="64"/>
      <c r="AD90" s="197"/>
      <c r="AE90" s="226"/>
      <c r="AF90" s="152"/>
      <c r="AG90" s="142"/>
      <c r="AH90" s="64"/>
      <c r="AI90" s="226"/>
      <c r="AJ90" s="309"/>
      <c r="AK90" s="64"/>
      <c r="AL90" s="64"/>
    </row>
    <row r="91" spans="1:43" ht="4.3499999999999996" hidden="1" customHeight="1">
      <c r="B91" s="73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74"/>
      <c r="N91" s="74"/>
      <c r="O91" s="74"/>
      <c r="P91" s="74"/>
      <c r="Q91" s="74"/>
      <c r="R91" s="74"/>
      <c r="S91" s="74"/>
      <c r="T91" s="74"/>
      <c r="U91" s="192"/>
      <c r="V91" s="419"/>
      <c r="W91" s="419"/>
      <c r="X91" s="81"/>
      <c r="Y91" s="326"/>
      <c r="Z91" s="250"/>
      <c r="AA91" s="139"/>
      <c r="AB91" s="142"/>
      <c r="AC91" s="81"/>
      <c r="AD91" s="197"/>
      <c r="AE91" s="250"/>
      <c r="AF91" s="331"/>
      <c r="AG91" s="145"/>
      <c r="AH91" s="74"/>
      <c r="AI91" s="107"/>
      <c r="AJ91" s="323"/>
      <c r="AK91" s="74"/>
      <c r="AL91" s="74"/>
    </row>
    <row r="92" spans="1:43" ht="4.3499999999999996" hidden="1" customHeight="1">
      <c r="B92" s="73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74"/>
      <c r="N92" s="74"/>
      <c r="O92" s="74"/>
      <c r="P92" s="74"/>
      <c r="Q92" s="74"/>
      <c r="R92" s="74"/>
      <c r="S92" s="74"/>
      <c r="T92" s="74"/>
      <c r="U92" s="192"/>
      <c r="V92" s="419"/>
      <c r="W92" s="419"/>
      <c r="X92" s="81"/>
      <c r="Y92" s="326"/>
      <c r="Z92" s="328"/>
      <c r="AA92" s="194"/>
      <c r="AB92" s="194"/>
      <c r="AC92" s="194"/>
      <c r="AD92" s="194"/>
      <c r="AE92" s="250"/>
      <c r="AF92" s="331"/>
      <c r="AG92" s="145"/>
      <c r="AH92" s="74"/>
      <c r="AI92" s="107"/>
      <c r="AJ92" s="323"/>
      <c r="AK92" s="74"/>
      <c r="AL92" s="74"/>
    </row>
    <row r="93" spans="1:43" ht="13.35" hidden="1" customHeight="1">
      <c r="A93" s="421">
        <v>23</v>
      </c>
      <c r="B93" s="60"/>
      <c r="C93" s="417">
        <f>抽選!I25</f>
        <v>0</v>
      </c>
      <c r="D93" s="417"/>
      <c r="E93" s="417"/>
      <c r="F93" s="417"/>
      <c r="G93" s="417"/>
      <c r="H93" s="417"/>
      <c r="I93" s="417"/>
      <c r="J93" s="417"/>
      <c r="K93" s="417"/>
      <c r="L93" s="417"/>
      <c r="M93" s="65"/>
      <c r="N93" s="66"/>
      <c r="O93" s="423" t="s">
        <v>12</v>
      </c>
      <c r="P93" s="423"/>
      <c r="Q93" s="423"/>
      <c r="R93" s="423"/>
      <c r="S93" s="423"/>
      <c r="T93" s="67"/>
      <c r="U93" s="61"/>
      <c r="V93" s="322"/>
      <c r="W93" s="322"/>
      <c r="X93" s="189"/>
      <c r="Y93" s="327"/>
      <c r="Z93" s="227"/>
      <c r="AA93" s="149"/>
      <c r="AB93" s="150"/>
      <c r="AC93" s="77"/>
      <c r="AD93" s="77"/>
      <c r="AE93" s="227"/>
      <c r="AF93" s="149"/>
      <c r="AG93" s="141"/>
      <c r="AH93" s="77"/>
      <c r="AI93" s="227"/>
      <c r="AJ93" s="321"/>
      <c r="AK93" s="77"/>
      <c r="AL93" s="77"/>
    </row>
    <row r="94" spans="1:43" hidden="1">
      <c r="A94" s="421"/>
      <c r="B94" s="68"/>
      <c r="C94" s="418"/>
      <c r="D94" s="418"/>
      <c r="E94" s="418"/>
      <c r="F94" s="418"/>
      <c r="G94" s="418"/>
      <c r="H94" s="418"/>
      <c r="I94" s="418"/>
      <c r="J94" s="418"/>
      <c r="K94" s="418"/>
      <c r="L94" s="418"/>
      <c r="M94" s="69"/>
      <c r="N94" s="70"/>
      <c r="O94" s="425"/>
      <c r="P94" s="425"/>
      <c r="Q94" s="425"/>
      <c r="R94" s="425"/>
      <c r="S94" s="425"/>
      <c r="T94" s="71"/>
      <c r="U94" s="105"/>
      <c r="V94" s="321"/>
      <c r="W94" s="321"/>
      <c r="X94" s="77"/>
      <c r="Y94" s="141"/>
      <c r="Z94" s="227"/>
      <c r="AA94" s="153"/>
      <c r="AB94" s="150"/>
      <c r="AC94" s="77"/>
      <c r="AD94" s="77"/>
      <c r="AE94" s="227"/>
      <c r="AF94" s="149"/>
      <c r="AG94" s="141"/>
      <c r="AH94" s="77"/>
      <c r="AI94" s="227"/>
      <c r="AJ94" s="321"/>
      <c r="AK94" s="77"/>
      <c r="AL94" s="77"/>
    </row>
    <row r="95" spans="1:4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Y95" s="142"/>
      <c r="Z95" s="226"/>
      <c r="AA95" s="152"/>
      <c r="AB95" s="142"/>
      <c r="AC95" s="64"/>
      <c r="AD95" s="64"/>
      <c r="AE95" s="226"/>
    </row>
    <row r="96" spans="1:4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8" spans="14:14" hidden="1"/>
    <row r="99" spans="14:14" hidden="1">
      <c r="N99" s="127" t="s">
        <v>35</v>
      </c>
    </row>
    <row r="100" spans="14:14" hidden="1">
      <c r="N100" s="127" t="s">
        <v>43</v>
      </c>
    </row>
    <row r="101" spans="14:14" hidden="1">
      <c r="N101" s="127" t="s">
        <v>44</v>
      </c>
    </row>
    <row r="102" spans="14:14" hidden="1">
      <c r="N102" s="127" t="s">
        <v>36</v>
      </c>
    </row>
    <row r="103" spans="14:14" hidden="1">
      <c r="N103" s="127" t="s">
        <v>37</v>
      </c>
    </row>
    <row r="104" spans="14:14" hidden="1">
      <c r="N104" s="127" t="s">
        <v>38</v>
      </c>
    </row>
    <row r="105" spans="14:14" hidden="1">
      <c r="N105" s="127"/>
    </row>
    <row r="106" spans="14:14">
      <c r="N106" s="127"/>
    </row>
    <row r="107" spans="14:14">
      <c r="N107" s="127"/>
    </row>
    <row r="108" spans="14:14">
      <c r="N108" s="127"/>
    </row>
    <row r="109" spans="14:14">
      <c r="N109" s="127"/>
    </row>
    <row r="110" spans="14:14">
      <c r="N110" s="127"/>
    </row>
    <row r="111" spans="14:14">
      <c r="N111" s="127"/>
    </row>
    <row r="112" spans="14:14">
      <c r="N112" s="127"/>
    </row>
  </sheetData>
  <mergeCells count="100">
    <mergeCell ref="W7:X10"/>
    <mergeCell ref="AC11:AD14"/>
    <mergeCell ref="AC68:AD69"/>
    <mergeCell ref="V2:Y2"/>
    <mergeCell ref="AE2:AH2"/>
    <mergeCell ref="W55:X58"/>
    <mergeCell ref="AC30:AD31"/>
    <mergeCell ref="AC50:AD51"/>
    <mergeCell ref="AG19:AH22"/>
    <mergeCell ref="AF24:AG25"/>
    <mergeCell ref="AB38:AC39"/>
    <mergeCell ref="W63:X66"/>
    <mergeCell ref="U31:U34"/>
    <mergeCell ref="U47:U50"/>
    <mergeCell ref="W15:X18"/>
    <mergeCell ref="W23:X26"/>
    <mergeCell ref="W46:X46"/>
    <mergeCell ref="W20:X21"/>
    <mergeCell ref="V28:W29"/>
    <mergeCell ref="V40:W41"/>
    <mergeCell ref="C18:L19"/>
    <mergeCell ref="O18:S19"/>
    <mergeCell ref="A22:A23"/>
    <mergeCell ref="C22:L23"/>
    <mergeCell ref="O22:S23"/>
    <mergeCell ref="A54:A55"/>
    <mergeCell ref="C54:L55"/>
    <mergeCell ref="O54:S55"/>
    <mergeCell ref="A6:A7"/>
    <mergeCell ref="C6:L7"/>
    <mergeCell ref="O6:S7"/>
    <mergeCell ref="A10:A11"/>
    <mergeCell ref="C10:L11"/>
    <mergeCell ref="O10:S11"/>
    <mergeCell ref="A26:A27"/>
    <mergeCell ref="C26:L27"/>
    <mergeCell ref="O26:S27"/>
    <mergeCell ref="A14:A15"/>
    <mergeCell ref="C14:L15"/>
    <mergeCell ref="O14:S15"/>
    <mergeCell ref="A18:A19"/>
    <mergeCell ref="O89:S90"/>
    <mergeCell ref="A42:A43"/>
    <mergeCell ref="C42:L43"/>
    <mergeCell ref="O42:S43"/>
    <mergeCell ref="A30:A31"/>
    <mergeCell ref="C30:L31"/>
    <mergeCell ref="O30:S31"/>
    <mergeCell ref="A34:A35"/>
    <mergeCell ref="C34:L35"/>
    <mergeCell ref="O34:S35"/>
    <mergeCell ref="A38:A39"/>
    <mergeCell ref="C38:L39"/>
    <mergeCell ref="O38:S39"/>
    <mergeCell ref="A50:A51"/>
    <mergeCell ref="C50:L51"/>
    <mergeCell ref="O50:S51"/>
    <mergeCell ref="O74:S75"/>
    <mergeCell ref="A93:A94"/>
    <mergeCell ref="C93:L94"/>
    <mergeCell ref="O93:S94"/>
    <mergeCell ref="C62:L63"/>
    <mergeCell ref="O62:S63"/>
    <mergeCell ref="A66:A67"/>
    <mergeCell ref="C66:L67"/>
    <mergeCell ref="O66:S67"/>
    <mergeCell ref="A80:A81"/>
    <mergeCell ref="C80:L81"/>
    <mergeCell ref="O80:S81"/>
    <mergeCell ref="A70:A71"/>
    <mergeCell ref="C70:L71"/>
    <mergeCell ref="A89:A90"/>
    <mergeCell ref="C89:L90"/>
    <mergeCell ref="AK46:AL47"/>
    <mergeCell ref="W33:X38"/>
    <mergeCell ref="AH39:AI42"/>
    <mergeCell ref="AK39:AL42"/>
    <mergeCell ref="AG59:AH62"/>
    <mergeCell ref="AG46:AH47"/>
    <mergeCell ref="A46:A47"/>
    <mergeCell ref="C46:L47"/>
    <mergeCell ref="O46:S47"/>
    <mergeCell ref="V91:W92"/>
    <mergeCell ref="V44:W45"/>
    <mergeCell ref="W78:X78"/>
    <mergeCell ref="O70:S71"/>
    <mergeCell ref="A58:A59"/>
    <mergeCell ref="C58:L59"/>
    <mergeCell ref="O58:S59"/>
    <mergeCell ref="A62:A63"/>
    <mergeCell ref="A84:A86"/>
    <mergeCell ref="C84:L86"/>
    <mergeCell ref="O84:S86"/>
    <mergeCell ref="A74:A75"/>
    <mergeCell ref="C74:L75"/>
    <mergeCell ref="AB86:AC87"/>
    <mergeCell ref="AF76:AG77"/>
    <mergeCell ref="AI85:AI86"/>
    <mergeCell ref="AH63:AH66"/>
    <mergeCell ref="W71:X74"/>
  </mergeCells>
  <phoneticPr fontId="1"/>
  <dataValidations count="1">
    <dataValidation type="list" allowBlank="1" showInputMessage="1" showErrorMessage="1" sqref="O70:S71 O6:S7 O10:S11 O14:S15 O18:S19 O22:S23 O26:S27 O30:S31 O34:S44 O46:S47 O50:S51 O54:S55 O58:S59 O62:S63 O66:S67 O74:S75 O80:S81 O84:S86 O89:S90 O93:S94" xr:uid="{00000000-0002-0000-0000-000000000000}">
      <formula1>$N$98:$N$104</formula1>
    </dataValidation>
  </dataValidations>
  <printOptions horizontalCentered="1" verticalCentered="1"/>
  <pageMargins left="0.87" right="0.12" top="0.12" bottom="0.12" header="0.12" footer="0.12"/>
  <pageSetup paperSize="9" scale="78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9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2"/>
  <sheetViews>
    <sheetView tabSelected="1" topLeftCell="A10" zoomScale="110" zoomScaleNormal="110" zoomScalePageLayoutView="110" workbookViewId="0">
      <selection activeCell="P18" sqref="P18"/>
    </sheetView>
  </sheetViews>
  <sheetFormatPr defaultColWidth="9" defaultRowHeight="13.5"/>
  <cols>
    <col min="1" max="1" width="1.875" style="21" customWidth="1"/>
    <col min="2" max="2" width="4.875" style="41" customWidth="1"/>
    <col min="3" max="3" width="6.875" style="21" customWidth="1"/>
    <col min="4" max="4" width="1.5" style="21" customWidth="1"/>
    <col min="5" max="5" width="4.625" style="21" customWidth="1"/>
    <col min="6" max="6" width="1" style="21" customWidth="1"/>
    <col min="7" max="7" width="16.875" style="21" customWidth="1"/>
    <col min="8" max="8" width="2.875" style="21" customWidth="1"/>
    <col min="9" max="9" width="5.125" style="21" customWidth="1"/>
    <col min="10" max="10" width="2.875" style="21" customWidth="1"/>
    <col min="11" max="11" width="16.875" style="21" customWidth="1"/>
    <col min="12" max="12" width="0.875" style="21" customWidth="1"/>
    <col min="13" max="14" width="8.875" style="21" customWidth="1"/>
    <col min="15" max="16384" width="9" style="21"/>
  </cols>
  <sheetData>
    <row r="1" spans="1:15" s="19" customFormat="1" ht="18.75">
      <c r="A1" s="90" t="s">
        <v>112</v>
      </c>
      <c r="B1" s="99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99"/>
    </row>
    <row r="2" spans="1:15" ht="6.6" customHeight="1">
      <c r="B2" s="3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ht="17.25">
      <c r="B3" s="36"/>
      <c r="C3" s="20"/>
      <c r="D3" s="20"/>
      <c r="E3" s="20"/>
      <c r="F3" s="20"/>
      <c r="G3" s="20"/>
      <c r="H3" s="20"/>
      <c r="I3" s="20"/>
      <c r="J3" s="20"/>
      <c r="K3" s="8" t="s">
        <v>5</v>
      </c>
      <c r="L3" s="20"/>
      <c r="M3" s="20"/>
      <c r="N3" s="20"/>
    </row>
    <row r="4" spans="1:15" ht="17.25">
      <c r="B4" s="36"/>
      <c r="C4" s="20"/>
      <c r="D4" s="20"/>
      <c r="E4" s="20"/>
      <c r="F4" s="20"/>
      <c r="G4" s="20"/>
      <c r="H4" s="20"/>
      <c r="I4" s="20"/>
      <c r="J4" s="20"/>
      <c r="K4" s="8" t="s">
        <v>117</v>
      </c>
      <c r="L4" s="20"/>
      <c r="M4" s="20"/>
      <c r="N4" s="20"/>
    </row>
    <row r="5" spans="1:15" ht="7.35" customHeight="1">
      <c r="B5" s="36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5" s="24" customFormat="1" ht="14.25">
      <c r="B6" s="37" t="s">
        <v>0</v>
      </c>
      <c r="C6" s="23" t="s">
        <v>57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5" ht="14.25" thickBot="1">
      <c r="B7" s="38" t="s">
        <v>2</v>
      </c>
      <c r="C7" s="502" t="s">
        <v>3</v>
      </c>
      <c r="D7" s="503"/>
      <c r="E7" s="43" t="s">
        <v>8</v>
      </c>
      <c r="F7" s="25"/>
      <c r="G7" s="26"/>
      <c r="H7" s="26"/>
      <c r="I7" s="27" t="s">
        <v>4</v>
      </c>
      <c r="J7" s="27"/>
      <c r="K7" s="26"/>
      <c r="L7" s="28"/>
      <c r="M7" s="46" t="s">
        <v>58</v>
      </c>
      <c r="N7" s="46" t="s">
        <v>22</v>
      </c>
    </row>
    <row r="8" spans="1:15" ht="12.95" customHeight="1" thickTop="1">
      <c r="B8" s="486">
        <v>1</v>
      </c>
      <c r="C8" s="488">
        <v>0.41666666666666669</v>
      </c>
      <c r="D8" s="500"/>
      <c r="E8" s="499" t="s">
        <v>30</v>
      </c>
      <c r="F8" s="481"/>
      <c r="G8" s="501" t="str">
        <f>組合せ!C22</f>
        <v>ヴィリッキーニＳＣ</v>
      </c>
      <c r="H8" s="112"/>
      <c r="I8" s="31" t="s">
        <v>1</v>
      </c>
      <c r="J8" s="112"/>
      <c r="K8" s="460" t="str">
        <f>組合せ!C26</f>
        <v>社ＦＣＪｒ</v>
      </c>
      <c r="L8" s="497"/>
      <c r="M8" s="479" t="s">
        <v>141</v>
      </c>
      <c r="N8" s="477" t="s">
        <v>142</v>
      </c>
    </row>
    <row r="9" spans="1:15" ht="12.95" customHeight="1">
      <c r="B9" s="451"/>
      <c r="C9" s="452"/>
      <c r="D9" s="476"/>
      <c r="E9" s="455"/>
      <c r="F9" s="482"/>
      <c r="G9" s="469"/>
      <c r="H9" s="112"/>
      <c r="I9" s="125" t="str">
        <f>IF(H8="","",IF(H8=J8,"PK",""))</f>
        <v/>
      </c>
      <c r="J9" s="112"/>
      <c r="K9" s="460"/>
      <c r="L9" s="462"/>
      <c r="M9" s="463"/>
      <c r="N9" s="450"/>
    </row>
    <row r="10" spans="1:15" ht="12.95" customHeight="1">
      <c r="B10" s="451">
        <v>2</v>
      </c>
      <c r="C10" s="452">
        <v>0.45833333333333331</v>
      </c>
      <c r="D10" s="453"/>
      <c r="E10" s="454"/>
      <c r="F10" s="456"/>
      <c r="G10" s="458"/>
      <c r="H10" s="113"/>
      <c r="I10" s="114" t="s">
        <v>1</v>
      </c>
      <c r="J10" s="115"/>
      <c r="K10" s="460"/>
      <c r="L10" s="461"/>
      <c r="M10" s="463"/>
      <c r="N10" s="449"/>
    </row>
    <row r="11" spans="1:15" ht="12.95" customHeight="1">
      <c r="B11" s="451"/>
      <c r="C11" s="452"/>
      <c r="D11" s="453"/>
      <c r="E11" s="455"/>
      <c r="F11" s="457"/>
      <c r="G11" s="459"/>
      <c r="H11" s="109"/>
      <c r="I11" s="125" t="str">
        <f>IF(H10="","",IF(H10=J10,"PK",""))</f>
        <v/>
      </c>
      <c r="J11" s="110"/>
      <c r="K11" s="460"/>
      <c r="L11" s="462"/>
      <c r="M11" s="463"/>
      <c r="N11" s="450"/>
    </row>
    <row r="12" spans="1:15" ht="12.95" customHeight="1">
      <c r="B12" s="451">
        <v>3</v>
      </c>
      <c r="C12" s="452">
        <v>0.5</v>
      </c>
      <c r="D12" s="453"/>
      <c r="E12" s="454" t="s">
        <v>31</v>
      </c>
      <c r="F12" s="456"/>
      <c r="G12" s="470" t="str">
        <f>組合せ!C70</f>
        <v>加美ＦＣＪｒ</v>
      </c>
      <c r="H12" s="115"/>
      <c r="I12" s="114" t="s">
        <v>1</v>
      </c>
      <c r="J12" s="115"/>
      <c r="K12" s="458" t="str">
        <f>組合せ!C74</f>
        <v>ジンガ三木ＳＣ</v>
      </c>
      <c r="L12" s="461"/>
      <c r="M12" s="463" t="s">
        <v>151</v>
      </c>
      <c r="N12" s="449" t="s">
        <v>23</v>
      </c>
    </row>
    <row r="13" spans="1:15" ht="12.95" customHeight="1">
      <c r="B13" s="451"/>
      <c r="C13" s="452"/>
      <c r="D13" s="453"/>
      <c r="E13" s="455"/>
      <c r="F13" s="457"/>
      <c r="G13" s="469"/>
      <c r="H13" s="110"/>
      <c r="I13" s="125" t="str">
        <f>IF(H12="","",IF(H12=J12,"PK",""))</f>
        <v/>
      </c>
      <c r="J13" s="110"/>
      <c r="K13" s="459"/>
      <c r="L13" s="462"/>
      <c r="M13" s="463"/>
      <c r="N13" s="450"/>
    </row>
    <row r="14" spans="1:15" ht="12.95" customHeight="1">
      <c r="B14" s="451">
        <v>4</v>
      </c>
      <c r="C14" s="452">
        <v>0.54166666666666663</v>
      </c>
      <c r="D14" s="453"/>
      <c r="E14" s="454"/>
      <c r="F14" s="456"/>
      <c r="G14" s="470" t="s">
        <v>131</v>
      </c>
      <c r="H14" s="113"/>
      <c r="I14" s="116" t="s">
        <v>1</v>
      </c>
      <c r="J14" s="115"/>
      <c r="K14" s="498" t="s">
        <v>69</v>
      </c>
      <c r="L14" s="495"/>
      <c r="M14" s="463" t="s">
        <v>111</v>
      </c>
      <c r="N14" s="449" t="s">
        <v>23</v>
      </c>
    </row>
    <row r="15" spans="1:15" ht="12.95" customHeight="1">
      <c r="B15" s="451"/>
      <c r="C15" s="452"/>
      <c r="D15" s="453"/>
      <c r="E15" s="455"/>
      <c r="F15" s="457"/>
      <c r="G15" s="469"/>
      <c r="H15" s="109"/>
      <c r="I15" s="125" t="str">
        <f>IF(H14="","",IF(H14=J14,"PK",""))</f>
        <v/>
      </c>
      <c r="J15" s="110"/>
      <c r="K15" s="498"/>
      <c r="L15" s="496"/>
      <c r="M15" s="463"/>
      <c r="N15" s="450"/>
    </row>
    <row r="16" spans="1:15" ht="12.95" customHeight="1">
      <c r="B16" s="451">
        <v>5</v>
      </c>
      <c r="C16" s="452">
        <v>0.58333333333333337</v>
      </c>
      <c r="D16" s="453"/>
      <c r="E16" s="454"/>
      <c r="F16" s="456"/>
      <c r="G16" s="470"/>
      <c r="H16" s="113"/>
      <c r="I16" s="116" t="s">
        <v>1</v>
      </c>
      <c r="J16" s="123"/>
      <c r="K16" s="470"/>
      <c r="L16" s="495"/>
      <c r="M16" s="463"/>
      <c r="N16" s="449"/>
    </row>
    <row r="17" spans="2:14" ht="12.95" customHeight="1">
      <c r="B17" s="451"/>
      <c r="C17" s="452"/>
      <c r="D17" s="453"/>
      <c r="E17" s="455"/>
      <c r="F17" s="457"/>
      <c r="G17" s="469"/>
      <c r="H17" s="109"/>
      <c r="I17" s="125" t="str">
        <f>IF(H16="","",IF(H16=J16,"PK",""))</f>
        <v/>
      </c>
      <c r="J17" s="86"/>
      <c r="K17" s="469"/>
      <c r="L17" s="496"/>
      <c r="M17" s="463"/>
      <c r="N17" s="450"/>
    </row>
    <row r="18" spans="2:14" ht="12.95" customHeight="1">
      <c r="B18" s="451">
        <v>6</v>
      </c>
      <c r="C18" s="452">
        <v>0.625</v>
      </c>
      <c r="D18" s="453"/>
      <c r="E18" s="493"/>
      <c r="F18" s="456"/>
      <c r="G18" s="483" t="s">
        <v>133</v>
      </c>
      <c r="H18" s="374"/>
      <c r="I18" s="375" t="s">
        <v>1</v>
      </c>
      <c r="J18" s="376"/>
      <c r="K18" s="483" t="s">
        <v>134</v>
      </c>
      <c r="L18" s="466"/>
      <c r="M18" s="463" t="s">
        <v>110</v>
      </c>
      <c r="N18" s="449" t="s">
        <v>23</v>
      </c>
    </row>
    <row r="19" spans="2:14" ht="12.95" customHeight="1">
      <c r="B19" s="451"/>
      <c r="C19" s="452"/>
      <c r="D19" s="453"/>
      <c r="E19" s="493"/>
      <c r="F19" s="457"/>
      <c r="G19" s="484"/>
      <c r="H19" s="377"/>
      <c r="I19" s="379"/>
      <c r="J19" s="378"/>
      <c r="K19" s="484"/>
      <c r="L19" s="467"/>
      <c r="M19" s="463"/>
      <c r="N19" s="450"/>
    </row>
    <row r="20" spans="2:14" ht="7.35" customHeight="1">
      <c r="B20" s="36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36"/>
      <c r="N20" s="36"/>
    </row>
    <row r="21" spans="2:14" ht="14.25">
      <c r="B21" s="37" t="s">
        <v>0</v>
      </c>
      <c r="C21" s="23" t="s">
        <v>55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2:14" ht="18" customHeight="1" thickBot="1">
      <c r="B22" s="38" t="s">
        <v>2</v>
      </c>
      <c r="C22" s="502" t="s">
        <v>3</v>
      </c>
      <c r="D22" s="503"/>
      <c r="E22" s="43" t="s">
        <v>8</v>
      </c>
      <c r="F22" s="25"/>
      <c r="G22" s="26"/>
      <c r="H22" s="26"/>
      <c r="I22" s="27" t="s">
        <v>4</v>
      </c>
      <c r="J22" s="27"/>
      <c r="K22" s="26"/>
      <c r="L22" s="28"/>
      <c r="M22" s="46" t="s">
        <v>58</v>
      </c>
      <c r="N22" s="46" t="s">
        <v>22</v>
      </c>
    </row>
    <row r="23" spans="2:14" ht="12.95" customHeight="1" thickTop="1">
      <c r="B23" s="485">
        <v>1</v>
      </c>
      <c r="C23" s="490">
        <v>0.41666666666666669</v>
      </c>
      <c r="D23" s="506"/>
      <c r="E23" s="499" t="s">
        <v>29</v>
      </c>
      <c r="F23" s="30"/>
      <c r="G23" s="468" t="str">
        <f>組合せ!C46</f>
        <v>三樹平田SC</v>
      </c>
      <c r="H23" s="111"/>
      <c r="I23" s="31" t="s">
        <v>1</v>
      </c>
      <c r="J23" s="112"/>
      <c r="K23" s="468" t="str">
        <f>組合せ!C50</f>
        <v>滝野ひよこ</v>
      </c>
      <c r="L23" s="32"/>
      <c r="M23" s="477" t="s">
        <v>143</v>
      </c>
      <c r="N23" s="477" t="s">
        <v>23</v>
      </c>
    </row>
    <row r="24" spans="2:14" ht="12.95" customHeight="1">
      <c r="B24" s="486"/>
      <c r="C24" s="488"/>
      <c r="D24" s="476"/>
      <c r="E24" s="455"/>
      <c r="F24" s="30"/>
      <c r="G24" s="469"/>
      <c r="H24" s="111"/>
      <c r="I24" s="125" t="str">
        <f>IF(H23="","",IF(H23=J23,"PK",""))</f>
        <v/>
      </c>
      <c r="J24" s="112"/>
      <c r="K24" s="469"/>
      <c r="L24" s="32"/>
      <c r="M24" s="494"/>
      <c r="N24" s="450"/>
    </row>
    <row r="25" spans="2:14" ht="12.95" customHeight="1">
      <c r="B25" s="451">
        <v>2</v>
      </c>
      <c r="C25" s="452">
        <v>0.45833333333333331</v>
      </c>
      <c r="D25" s="453"/>
      <c r="E25" s="454"/>
      <c r="F25" s="456"/>
      <c r="G25" s="458"/>
      <c r="H25" s="113"/>
      <c r="I25" s="114" t="s">
        <v>1</v>
      </c>
      <c r="J25" s="115"/>
      <c r="K25" s="460"/>
      <c r="L25" s="461"/>
      <c r="M25" s="463"/>
      <c r="N25" s="449"/>
    </row>
    <row r="26" spans="2:14" ht="12.95" customHeight="1">
      <c r="B26" s="451"/>
      <c r="C26" s="452"/>
      <c r="D26" s="453"/>
      <c r="E26" s="455"/>
      <c r="F26" s="457"/>
      <c r="G26" s="459"/>
      <c r="H26" s="109"/>
      <c r="I26" s="125" t="str">
        <f>IF(H25="","",IF(H25=J25,"PK",""))</f>
        <v/>
      </c>
      <c r="J26" s="110"/>
      <c r="K26" s="460"/>
      <c r="L26" s="462"/>
      <c r="M26" s="463"/>
      <c r="N26" s="450"/>
    </row>
    <row r="27" spans="2:14" ht="12.95" customHeight="1">
      <c r="B27" s="491">
        <v>3</v>
      </c>
      <c r="C27" s="487">
        <v>0.5</v>
      </c>
      <c r="D27" s="475"/>
      <c r="E27" s="454" t="s">
        <v>108</v>
      </c>
      <c r="F27" s="119"/>
      <c r="G27" s="470" t="str">
        <f>組合せ!C14</f>
        <v>イルソーレ加東ＦＣ</v>
      </c>
      <c r="H27" s="115"/>
      <c r="I27" s="114" t="s">
        <v>1</v>
      </c>
      <c r="J27" s="115"/>
      <c r="K27" s="470" t="str">
        <f>組合せ!C18</f>
        <v>旭ＦＣＪｒ</v>
      </c>
      <c r="L27" s="120"/>
      <c r="M27" s="463" t="s">
        <v>146</v>
      </c>
      <c r="N27" s="449" t="s">
        <v>23</v>
      </c>
    </row>
    <row r="28" spans="2:14" ht="12.95" customHeight="1">
      <c r="B28" s="486"/>
      <c r="C28" s="488"/>
      <c r="D28" s="476"/>
      <c r="E28" s="455"/>
      <c r="F28" s="108"/>
      <c r="G28" s="469"/>
      <c r="H28" s="110"/>
      <c r="I28" s="125" t="str">
        <f>IF(H27="","",IF(H27=J27,"PK",""))</f>
        <v/>
      </c>
      <c r="J28" s="110"/>
      <c r="K28" s="469"/>
      <c r="L28" s="117"/>
      <c r="M28" s="463"/>
      <c r="N28" s="450"/>
    </row>
    <row r="29" spans="2:14" ht="12.95" customHeight="1">
      <c r="B29" s="492"/>
      <c r="C29" s="489"/>
      <c r="D29" s="475"/>
      <c r="E29" s="454" t="s">
        <v>28</v>
      </c>
      <c r="F29" s="119"/>
      <c r="G29" s="473" t="str">
        <f>組合せ!C62</f>
        <v>ＯＮＯセントラルＦＣ</v>
      </c>
      <c r="H29" s="113">
        <v>0</v>
      </c>
      <c r="I29" s="114" t="s">
        <v>1</v>
      </c>
      <c r="J29" s="115">
        <v>5</v>
      </c>
      <c r="K29" s="470" t="str">
        <f>組合せ!C66</f>
        <v>ＬＵＺ零壱ＦＣ</v>
      </c>
      <c r="L29" s="120"/>
      <c r="M29" s="463"/>
      <c r="N29" s="449"/>
    </row>
    <row r="30" spans="2:14" ht="12.95" customHeight="1">
      <c r="B30" s="486"/>
      <c r="C30" s="488"/>
      <c r="D30" s="476"/>
      <c r="E30" s="455"/>
      <c r="F30" s="108"/>
      <c r="G30" s="474"/>
      <c r="H30" s="109"/>
      <c r="I30" s="125" t="str">
        <f>IF(H29="","",IF(H29=J29,"PK",""))</f>
        <v/>
      </c>
      <c r="J30" s="110"/>
      <c r="K30" s="469"/>
      <c r="L30" s="117"/>
      <c r="M30" s="463"/>
      <c r="N30" s="450"/>
    </row>
    <row r="31" spans="2:14" ht="12.95" customHeight="1">
      <c r="B31" s="491">
        <v>4</v>
      </c>
      <c r="C31" s="487">
        <v>0.54166666666666663</v>
      </c>
      <c r="D31" s="504"/>
      <c r="E31" s="507" t="s">
        <v>39</v>
      </c>
      <c r="F31" s="121"/>
      <c r="G31" s="470" t="str">
        <f>組合せ!C42</f>
        <v>加西選抜</v>
      </c>
      <c r="H31" s="115"/>
      <c r="I31" s="116" t="s">
        <v>1</v>
      </c>
      <c r="J31" s="115"/>
      <c r="K31" s="470" t="s">
        <v>136</v>
      </c>
      <c r="L31" s="120"/>
      <c r="M31" s="463" t="s">
        <v>150</v>
      </c>
      <c r="N31" s="449" t="s">
        <v>23</v>
      </c>
    </row>
    <row r="32" spans="2:14" ht="12.95" customHeight="1">
      <c r="B32" s="486"/>
      <c r="C32" s="488"/>
      <c r="D32" s="505"/>
      <c r="E32" s="508"/>
      <c r="F32" s="118"/>
      <c r="G32" s="469"/>
      <c r="H32" s="110"/>
      <c r="I32" s="125" t="str">
        <f>IF(H31="","",IF(H31=J31,"PK",""))</f>
        <v/>
      </c>
      <c r="J32" s="110"/>
      <c r="K32" s="469"/>
      <c r="L32" s="117"/>
      <c r="M32" s="463"/>
      <c r="N32" s="450"/>
    </row>
    <row r="33" spans="2:14" ht="12.95" customHeight="1">
      <c r="B33" s="491">
        <v>5</v>
      </c>
      <c r="C33" s="487">
        <v>0.58333333333333337</v>
      </c>
      <c r="D33" s="504"/>
      <c r="E33" s="507"/>
      <c r="F33" s="121"/>
      <c r="G33" s="483" t="s">
        <v>148</v>
      </c>
      <c r="H33" s="348"/>
      <c r="I33" s="349" t="s">
        <v>1</v>
      </c>
      <c r="J33" s="348"/>
      <c r="K33" s="458" t="s">
        <v>149</v>
      </c>
      <c r="L33" s="120"/>
      <c r="M33" s="463" t="s">
        <v>110</v>
      </c>
      <c r="N33" s="449" t="s">
        <v>23</v>
      </c>
    </row>
    <row r="34" spans="2:14" ht="12.95" customHeight="1">
      <c r="B34" s="486"/>
      <c r="C34" s="488"/>
      <c r="D34" s="505"/>
      <c r="E34" s="508"/>
      <c r="F34" s="118"/>
      <c r="G34" s="484"/>
      <c r="H34" s="350"/>
      <c r="I34" s="398"/>
      <c r="J34" s="350"/>
      <c r="K34" s="459"/>
      <c r="L34" s="117"/>
      <c r="M34" s="463"/>
      <c r="N34" s="450"/>
    </row>
    <row r="35" spans="2:14" ht="12.95" hidden="1" customHeight="1">
      <c r="B35" s="451">
        <v>6</v>
      </c>
      <c r="C35" s="452">
        <v>0.625</v>
      </c>
      <c r="D35" s="453"/>
      <c r="E35" s="493"/>
      <c r="F35" s="119"/>
      <c r="G35" s="470"/>
      <c r="H35" s="113"/>
      <c r="I35" s="114" t="s">
        <v>1</v>
      </c>
      <c r="J35" s="115"/>
      <c r="K35" s="470"/>
      <c r="L35" s="120"/>
      <c r="M35" s="463"/>
      <c r="N35" s="449"/>
    </row>
    <row r="36" spans="2:14" ht="12.95" hidden="1" customHeight="1">
      <c r="B36" s="451"/>
      <c r="C36" s="452"/>
      <c r="D36" s="453"/>
      <c r="E36" s="493"/>
      <c r="F36" s="108"/>
      <c r="G36" s="469"/>
      <c r="H36" s="109"/>
      <c r="I36" s="126" t="str">
        <f>IF(H35="","",IF(H35=J35,"PK",""))</f>
        <v/>
      </c>
      <c r="J36" s="110"/>
      <c r="K36" s="469"/>
      <c r="L36" s="122"/>
      <c r="M36" s="463"/>
      <c r="N36" s="450"/>
    </row>
    <row r="37" spans="2:14" ht="7.35" customHeight="1">
      <c r="B37" s="91"/>
      <c r="C37" s="29"/>
      <c r="D37" s="29"/>
      <c r="E37" s="92"/>
      <c r="F37" s="93"/>
      <c r="G37" s="44"/>
      <c r="H37" s="88"/>
      <c r="I37" s="45"/>
      <c r="J37" s="89"/>
      <c r="K37" s="44"/>
      <c r="L37" s="20"/>
      <c r="M37" s="94"/>
      <c r="N37" s="95"/>
    </row>
    <row r="38" spans="2:14" s="24" customFormat="1" ht="14.25">
      <c r="B38" s="37" t="s">
        <v>0</v>
      </c>
      <c r="C38" s="23" t="s">
        <v>60</v>
      </c>
      <c r="D38" s="22"/>
      <c r="E38" s="22"/>
      <c r="F38" s="22"/>
      <c r="G38" s="22"/>
      <c r="H38" s="22"/>
      <c r="I38" s="22"/>
      <c r="J38" s="22"/>
      <c r="K38" s="22"/>
      <c r="L38" s="22"/>
      <c r="M38" s="37"/>
      <c r="N38" s="37"/>
    </row>
    <row r="39" spans="2:14" ht="14.25" thickBot="1">
      <c r="B39" s="38" t="s">
        <v>2</v>
      </c>
      <c r="C39" s="502" t="s">
        <v>3</v>
      </c>
      <c r="D39" s="503"/>
      <c r="E39" s="43" t="s">
        <v>8</v>
      </c>
      <c r="F39" s="25"/>
      <c r="G39" s="26"/>
      <c r="H39" s="26"/>
      <c r="I39" s="27" t="s">
        <v>4</v>
      </c>
      <c r="J39" s="27"/>
      <c r="K39" s="26"/>
      <c r="L39" s="28"/>
      <c r="M39" s="46" t="s">
        <v>58</v>
      </c>
      <c r="N39" s="46" t="s">
        <v>22</v>
      </c>
    </row>
    <row r="40" spans="2:14" ht="12.95" customHeight="1" thickTop="1">
      <c r="B40" s="485">
        <v>1</v>
      </c>
      <c r="C40" s="490">
        <v>0.41666666666666669</v>
      </c>
      <c r="D40" s="506"/>
      <c r="E40" s="454" t="s">
        <v>130</v>
      </c>
      <c r="F40" s="481"/>
      <c r="G40" s="468" t="str">
        <f>組合せ!C30</f>
        <v>中町ＦＣＪｒ</v>
      </c>
      <c r="H40" s="112"/>
      <c r="I40" s="31" t="s">
        <v>1</v>
      </c>
      <c r="J40" s="87"/>
      <c r="K40" s="468" t="str">
        <f>組合せ!C34</f>
        <v>加西ＦＣ</v>
      </c>
      <c r="L40" s="480"/>
      <c r="M40" s="478" t="s">
        <v>140</v>
      </c>
      <c r="N40" s="477" t="s">
        <v>23</v>
      </c>
    </row>
    <row r="41" spans="2:14" ht="12.95" customHeight="1">
      <c r="B41" s="486"/>
      <c r="C41" s="488"/>
      <c r="D41" s="476"/>
      <c r="E41" s="455"/>
      <c r="F41" s="482"/>
      <c r="G41" s="469"/>
      <c r="H41" s="112"/>
      <c r="I41" s="125" t="str">
        <f>IF(H40="","",IF(H40=J40,"PK",""))</f>
        <v/>
      </c>
      <c r="J41" s="87"/>
      <c r="K41" s="469"/>
      <c r="L41" s="467"/>
      <c r="M41" s="479"/>
      <c r="N41" s="450"/>
    </row>
    <row r="42" spans="2:14" ht="12.95" customHeight="1">
      <c r="B42" s="491">
        <v>2</v>
      </c>
      <c r="C42" s="487">
        <v>0.45833333333333331</v>
      </c>
      <c r="D42" s="475"/>
      <c r="E42" s="454" t="s">
        <v>32</v>
      </c>
      <c r="F42" s="456"/>
      <c r="G42" s="458" t="str">
        <f>組合せ!C6</f>
        <v>西脇ＦＣ</v>
      </c>
      <c r="H42" s="115">
        <v>5</v>
      </c>
      <c r="I42" s="114" t="s">
        <v>1</v>
      </c>
      <c r="J42" s="123">
        <v>0</v>
      </c>
      <c r="K42" s="473" t="str">
        <f>組合せ!C10</f>
        <v>河合ＳＳＤ</v>
      </c>
      <c r="L42" s="466"/>
      <c r="M42" s="463"/>
      <c r="N42" s="449"/>
    </row>
    <row r="43" spans="2:14" ht="12.95" customHeight="1">
      <c r="B43" s="486"/>
      <c r="C43" s="488"/>
      <c r="D43" s="476"/>
      <c r="E43" s="455"/>
      <c r="F43" s="457"/>
      <c r="G43" s="459"/>
      <c r="H43" s="110"/>
      <c r="I43" s="125" t="str">
        <f>IF(H42="","",IF(H42=J42,"PK",""))</f>
        <v/>
      </c>
      <c r="J43" s="86"/>
      <c r="K43" s="474"/>
      <c r="L43" s="467"/>
      <c r="M43" s="463"/>
      <c r="N43" s="450"/>
    </row>
    <row r="44" spans="2:14" ht="12.95" customHeight="1">
      <c r="B44" s="492">
        <v>3</v>
      </c>
      <c r="C44" s="489">
        <v>0.5</v>
      </c>
      <c r="D44" s="475"/>
      <c r="E44" s="454" t="s">
        <v>33</v>
      </c>
      <c r="F44" s="456"/>
      <c r="G44" s="470" t="str">
        <f>組合せ!C54</f>
        <v>滝野たまご</v>
      </c>
      <c r="H44" s="115"/>
      <c r="I44" s="114" t="s">
        <v>1</v>
      </c>
      <c r="J44" s="115"/>
      <c r="K44" s="460" t="str">
        <f>組合せ!C58</f>
        <v>Ｍ・ＳＥＲＩＯＦＣ</v>
      </c>
      <c r="L44" s="461"/>
      <c r="M44" s="463" t="s">
        <v>145</v>
      </c>
      <c r="N44" s="449" t="s">
        <v>23</v>
      </c>
    </row>
    <row r="45" spans="2:14" ht="12.95" customHeight="1">
      <c r="B45" s="486"/>
      <c r="C45" s="488"/>
      <c r="D45" s="476"/>
      <c r="E45" s="455"/>
      <c r="F45" s="457"/>
      <c r="G45" s="469"/>
      <c r="H45" s="110"/>
      <c r="I45" s="125" t="str">
        <f>IF(H44="","",IF(H44=J44,"PK",""))</f>
        <v/>
      </c>
      <c r="J45" s="110"/>
      <c r="K45" s="460"/>
      <c r="L45" s="462"/>
      <c r="M45" s="463"/>
      <c r="N45" s="450"/>
    </row>
    <row r="46" spans="2:14" ht="12.95" customHeight="1">
      <c r="B46" s="491">
        <v>4</v>
      </c>
      <c r="C46" s="487">
        <v>0.54166666666666663</v>
      </c>
      <c r="D46" s="475"/>
      <c r="E46" s="454" t="s">
        <v>109</v>
      </c>
      <c r="F46" s="456"/>
      <c r="G46" s="470" t="s">
        <v>135</v>
      </c>
      <c r="H46" s="115"/>
      <c r="I46" s="116" t="s">
        <v>1</v>
      </c>
      <c r="J46" s="115"/>
      <c r="K46" s="471" t="str">
        <f>組合せ!C38</f>
        <v>小野東ＳＳＤ</v>
      </c>
      <c r="L46" s="464"/>
      <c r="M46" s="463" t="s">
        <v>59</v>
      </c>
      <c r="N46" s="449" t="s">
        <v>23</v>
      </c>
    </row>
    <row r="47" spans="2:14" ht="12.95" customHeight="1">
      <c r="B47" s="486"/>
      <c r="C47" s="488"/>
      <c r="D47" s="476"/>
      <c r="E47" s="455"/>
      <c r="F47" s="457"/>
      <c r="G47" s="469"/>
      <c r="H47" s="110"/>
      <c r="I47" s="125" t="str">
        <f>IF(H46="","",IF(H46=J46,"PK",""))</f>
        <v/>
      </c>
      <c r="J47" s="110"/>
      <c r="K47" s="472"/>
      <c r="L47" s="465"/>
      <c r="M47" s="463"/>
      <c r="N47" s="450"/>
    </row>
    <row r="48" spans="2:14" ht="12.95" customHeight="1">
      <c r="B48" s="491">
        <v>5</v>
      </c>
      <c r="C48" s="487">
        <v>0.58333333333333337</v>
      </c>
      <c r="D48" s="475"/>
      <c r="E48" s="454"/>
      <c r="F48" s="456"/>
      <c r="G48" s="470" t="s">
        <v>147</v>
      </c>
      <c r="H48" s="113"/>
      <c r="I48" s="116" t="s">
        <v>1</v>
      </c>
      <c r="J48" s="123"/>
      <c r="K48" s="470" t="s">
        <v>132</v>
      </c>
      <c r="L48" s="464"/>
      <c r="M48" s="463" t="s">
        <v>110</v>
      </c>
      <c r="N48" s="449" t="s">
        <v>23</v>
      </c>
    </row>
    <row r="49" spans="1:15" ht="12.95" customHeight="1">
      <c r="B49" s="486"/>
      <c r="C49" s="488"/>
      <c r="D49" s="476"/>
      <c r="E49" s="455"/>
      <c r="F49" s="457"/>
      <c r="G49" s="469"/>
      <c r="H49" s="109"/>
      <c r="I49" s="125" t="str">
        <f>IF(H48="","",IF(H48=J48,"PK",""))</f>
        <v/>
      </c>
      <c r="J49" s="86"/>
      <c r="K49" s="469"/>
      <c r="L49" s="465"/>
      <c r="M49" s="463"/>
      <c r="N49" s="450"/>
    </row>
    <row r="50" spans="1:15" ht="12.95" customHeight="1">
      <c r="B50" s="491">
        <v>6</v>
      </c>
      <c r="C50" s="452">
        <v>0.625</v>
      </c>
      <c r="D50" s="453"/>
      <c r="E50" s="493"/>
      <c r="F50" s="456"/>
      <c r="G50" s="470"/>
      <c r="H50" s="113"/>
      <c r="I50" s="116" t="s">
        <v>1</v>
      </c>
      <c r="J50" s="115"/>
      <c r="K50" s="470"/>
      <c r="L50" s="466"/>
      <c r="M50" s="463"/>
      <c r="N50" s="449"/>
    </row>
    <row r="51" spans="1:15" ht="12.95" customHeight="1">
      <c r="B51" s="486"/>
      <c r="C51" s="452"/>
      <c r="D51" s="453"/>
      <c r="E51" s="493"/>
      <c r="F51" s="457"/>
      <c r="G51" s="469"/>
      <c r="H51" s="109"/>
      <c r="I51" s="126" t="str">
        <f>IF(H50="","",IF(H50=J50,"PK",""))</f>
        <v/>
      </c>
      <c r="J51" s="110"/>
      <c r="K51" s="469"/>
      <c r="L51" s="467"/>
      <c r="M51" s="463"/>
      <c r="N51" s="450"/>
    </row>
    <row r="52" spans="1:15" ht="6" customHeight="1">
      <c r="B52" s="36"/>
      <c r="C52" s="20"/>
      <c r="D52" s="20"/>
      <c r="E52" s="35"/>
      <c r="F52" s="20"/>
      <c r="G52" s="20"/>
      <c r="H52" s="20"/>
      <c r="I52" s="20"/>
      <c r="J52" s="20"/>
      <c r="K52" s="20"/>
      <c r="L52" s="20"/>
      <c r="M52" s="20"/>
      <c r="N52" s="20"/>
    </row>
    <row r="53" spans="1:15" s="19" customFormat="1" ht="18.75">
      <c r="A53" s="90" t="s">
        <v>112</v>
      </c>
      <c r="B53" s="99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4"/>
      <c r="O53" s="99"/>
    </row>
    <row r="54" spans="1:15" s="19" customFormat="1" ht="18.75">
      <c r="B54" s="39"/>
      <c r="C54" s="18"/>
      <c r="D54" s="18"/>
      <c r="E54" s="18"/>
      <c r="F54" s="18"/>
      <c r="G54" s="18"/>
      <c r="H54" s="18"/>
      <c r="I54" s="18"/>
      <c r="J54" s="18"/>
      <c r="K54" s="8" t="s">
        <v>6</v>
      </c>
      <c r="L54" s="18"/>
      <c r="M54" s="18"/>
      <c r="N54" s="17"/>
    </row>
    <row r="55" spans="1:15" ht="21" customHeight="1">
      <c r="B55" s="36"/>
      <c r="C55" s="20"/>
      <c r="D55" s="20"/>
      <c r="E55" s="20"/>
      <c r="F55" s="20"/>
      <c r="G55" s="20"/>
      <c r="H55" s="20"/>
      <c r="I55" s="20"/>
      <c r="J55" s="20"/>
      <c r="K55" s="8" t="s">
        <v>118</v>
      </c>
      <c r="L55" s="20"/>
      <c r="M55" s="20"/>
      <c r="N55" s="20"/>
    </row>
    <row r="56" spans="1:15" ht="7.35" customHeight="1">
      <c r="B56" s="3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5" s="24" customFormat="1" ht="14.25">
      <c r="B57" s="37" t="s">
        <v>0</v>
      </c>
      <c r="C57" s="23" t="s">
        <v>54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5" ht="14.25" thickBot="1">
      <c r="B58" s="38" t="s">
        <v>2</v>
      </c>
      <c r="C58" s="502" t="s">
        <v>3</v>
      </c>
      <c r="D58" s="503"/>
      <c r="E58" s="43" t="s">
        <v>8</v>
      </c>
      <c r="F58" s="25"/>
      <c r="G58" s="26"/>
      <c r="H58" s="26"/>
      <c r="I58" s="27" t="s">
        <v>4</v>
      </c>
      <c r="J58" s="27"/>
      <c r="K58" s="26"/>
      <c r="L58" s="28"/>
      <c r="M58" s="46" t="s">
        <v>58</v>
      </c>
      <c r="N58" s="46" t="s">
        <v>22</v>
      </c>
    </row>
    <row r="59" spans="1:15" ht="14.1" customHeight="1" thickTop="1">
      <c r="B59" s="486">
        <v>1</v>
      </c>
      <c r="C59" s="489">
        <v>0.41666666666666669</v>
      </c>
      <c r="D59" s="500"/>
      <c r="E59" s="513" t="s">
        <v>71</v>
      </c>
      <c r="F59" s="512"/>
      <c r="G59" s="470" t="s">
        <v>90</v>
      </c>
      <c r="H59" s="111"/>
      <c r="I59" s="45" t="s">
        <v>1</v>
      </c>
      <c r="J59" s="112"/>
      <c r="K59" s="470" t="s">
        <v>88</v>
      </c>
      <c r="L59" s="514"/>
      <c r="M59" s="479" t="s">
        <v>119</v>
      </c>
      <c r="N59" s="477" t="s">
        <v>47</v>
      </c>
    </row>
    <row r="60" spans="1:15" ht="14.1" customHeight="1">
      <c r="B60" s="451"/>
      <c r="C60" s="488"/>
      <c r="D60" s="476"/>
      <c r="E60" s="455"/>
      <c r="F60" s="482"/>
      <c r="G60" s="469"/>
      <c r="H60" s="111"/>
      <c r="I60" s="125" t="str">
        <f>IF(H59="","",IF(H59=J59,"PK",""))</f>
        <v/>
      </c>
      <c r="J60" s="112"/>
      <c r="K60" s="469"/>
      <c r="L60" s="462"/>
      <c r="M60" s="463"/>
      <c r="N60" s="450"/>
    </row>
    <row r="61" spans="1:15" ht="14.1" customHeight="1">
      <c r="B61" s="451">
        <v>2</v>
      </c>
      <c r="C61" s="487">
        <v>0.45833333333333331</v>
      </c>
      <c r="D61" s="475"/>
      <c r="E61" s="454" t="s">
        <v>83</v>
      </c>
      <c r="F61" s="456"/>
      <c r="G61" s="470" t="s">
        <v>91</v>
      </c>
      <c r="H61" s="113"/>
      <c r="I61" s="116" t="s">
        <v>1</v>
      </c>
      <c r="J61" s="115"/>
      <c r="K61" s="470" t="s">
        <v>89</v>
      </c>
      <c r="L61" s="461"/>
      <c r="M61" s="463" t="s">
        <v>120</v>
      </c>
      <c r="N61" s="449" t="s">
        <v>27</v>
      </c>
    </row>
    <row r="62" spans="1:15" ht="14.1" customHeight="1">
      <c r="B62" s="451"/>
      <c r="C62" s="488"/>
      <c r="D62" s="476"/>
      <c r="E62" s="455"/>
      <c r="F62" s="457"/>
      <c r="G62" s="469"/>
      <c r="H62" s="109"/>
      <c r="I62" s="125" t="str">
        <f>IF(H61="","",IF(H61=J61,"PK",""))</f>
        <v/>
      </c>
      <c r="J62" s="110"/>
      <c r="K62" s="469"/>
      <c r="L62" s="462"/>
      <c r="M62" s="463"/>
      <c r="N62" s="450"/>
    </row>
    <row r="63" spans="1:15" ht="14.1" customHeight="1">
      <c r="B63" s="451">
        <v>3</v>
      </c>
      <c r="C63" s="487">
        <v>0.5</v>
      </c>
      <c r="D63" s="475"/>
      <c r="E63" s="454"/>
      <c r="F63" s="456"/>
      <c r="G63" s="470" t="s">
        <v>137</v>
      </c>
      <c r="H63" s="113"/>
      <c r="I63" s="116" t="s">
        <v>1</v>
      </c>
      <c r="J63" s="115"/>
      <c r="K63" s="470" t="s">
        <v>138</v>
      </c>
      <c r="L63" s="461"/>
      <c r="M63" s="463" t="s">
        <v>10</v>
      </c>
      <c r="N63" s="463"/>
    </row>
    <row r="64" spans="1:15" ht="14.1" customHeight="1">
      <c r="B64" s="451"/>
      <c r="C64" s="488"/>
      <c r="D64" s="476"/>
      <c r="E64" s="455"/>
      <c r="F64" s="457"/>
      <c r="G64" s="469"/>
      <c r="H64" s="109"/>
      <c r="I64" s="125"/>
      <c r="J64" s="110"/>
      <c r="K64" s="469"/>
      <c r="L64" s="462"/>
      <c r="M64" s="463"/>
      <c r="N64" s="463"/>
    </row>
    <row r="65" spans="2:14" ht="14.1" customHeight="1">
      <c r="B65" s="451">
        <v>4</v>
      </c>
      <c r="C65" s="510">
        <v>0.54166666666666663</v>
      </c>
      <c r="D65" s="500"/>
      <c r="E65" s="454" t="s">
        <v>85</v>
      </c>
      <c r="F65" s="456"/>
      <c r="G65" s="470" t="s">
        <v>94</v>
      </c>
      <c r="H65" s="113"/>
      <c r="I65" s="116" t="s">
        <v>1</v>
      </c>
      <c r="J65" s="115"/>
      <c r="K65" s="470" t="s">
        <v>95</v>
      </c>
      <c r="L65" s="461"/>
      <c r="M65" s="463" t="s">
        <v>121</v>
      </c>
      <c r="N65" s="449" t="s">
        <v>27</v>
      </c>
    </row>
    <row r="66" spans="2:14" ht="14.1" customHeight="1">
      <c r="B66" s="451"/>
      <c r="C66" s="511"/>
      <c r="D66" s="476"/>
      <c r="E66" s="455"/>
      <c r="F66" s="457"/>
      <c r="G66" s="469"/>
      <c r="H66" s="109"/>
      <c r="I66" s="125" t="str">
        <f>IF(H65="","",IF(H65=J65,"PK",""))</f>
        <v/>
      </c>
      <c r="J66" s="110"/>
      <c r="K66" s="469"/>
      <c r="L66" s="462"/>
      <c r="M66" s="463"/>
      <c r="N66" s="450"/>
    </row>
    <row r="67" spans="2:14" ht="14.1" customHeight="1">
      <c r="B67" s="451">
        <v>5</v>
      </c>
      <c r="C67" s="509">
        <v>0.58333333333333337</v>
      </c>
      <c r="D67" s="475"/>
      <c r="E67" s="454"/>
      <c r="F67" s="456"/>
      <c r="G67" s="458" t="s">
        <v>93</v>
      </c>
      <c r="H67" s="113"/>
      <c r="I67" s="116" t="s">
        <v>1</v>
      </c>
      <c r="J67" s="115"/>
      <c r="K67" s="458" t="s">
        <v>101</v>
      </c>
      <c r="L67" s="461"/>
      <c r="M67" s="515" t="s">
        <v>10</v>
      </c>
      <c r="N67" s="516"/>
    </row>
    <row r="68" spans="2:14" ht="14.1" customHeight="1">
      <c r="B68" s="451"/>
      <c r="C68" s="510"/>
      <c r="D68" s="500"/>
      <c r="E68" s="455"/>
      <c r="F68" s="457"/>
      <c r="G68" s="459"/>
      <c r="H68" s="109"/>
      <c r="I68" s="125" t="str">
        <f>IF(H67="","",IF(H67=J67,"PK",""))</f>
        <v/>
      </c>
      <c r="J68" s="110"/>
      <c r="K68" s="459"/>
      <c r="L68" s="462"/>
      <c r="M68" s="517"/>
      <c r="N68" s="518"/>
    </row>
    <row r="69" spans="2:14" ht="14.1" customHeight="1">
      <c r="B69" s="451">
        <v>6</v>
      </c>
      <c r="C69" s="487">
        <v>0.625</v>
      </c>
      <c r="D69" s="475"/>
      <c r="E69" s="507" t="s">
        <v>9</v>
      </c>
      <c r="F69" s="456"/>
      <c r="G69" s="470" t="s">
        <v>97</v>
      </c>
      <c r="H69" s="113"/>
      <c r="I69" s="116" t="s">
        <v>1</v>
      </c>
      <c r="J69" s="115"/>
      <c r="K69" s="470" t="s">
        <v>98</v>
      </c>
      <c r="L69" s="466"/>
      <c r="M69" s="463" t="s">
        <v>121</v>
      </c>
      <c r="N69" s="449" t="s">
        <v>27</v>
      </c>
    </row>
    <row r="70" spans="2:14" ht="14.1" customHeight="1">
      <c r="B70" s="451"/>
      <c r="C70" s="488"/>
      <c r="D70" s="476"/>
      <c r="E70" s="508"/>
      <c r="F70" s="457"/>
      <c r="G70" s="469"/>
      <c r="H70" s="109"/>
      <c r="I70" s="126" t="str">
        <f>IF(H69="","",IF(H69=J69,"PK",""))</f>
        <v/>
      </c>
      <c r="J70" s="110"/>
      <c r="K70" s="469"/>
      <c r="L70" s="467"/>
      <c r="M70" s="463"/>
      <c r="N70" s="450"/>
    </row>
    <row r="71" spans="2:14" ht="7.35" customHeight="1">
      <c r="B71" s="91"/>
      <c r="C71" s="29"/>
      <c r="D71" s="29"/>
      <c r="E71" s="96"/>
      <c r="F71" s="93"/>
      <c r="G71" s="44"/>
      <c r="H71" s="88"/>
      <c r="I71" s="45"/>
      <c r="J71" s="89"/>
      <c r="K71" s="44"/>
      <c r="L71" s="20"/>
      <c r="M71" s="94"/>
      <c r="N71" s="94"/>
    </row>
    <row r="72" spans="2:14" s="24" customFormat="1" ht="14.25">
      <c r="B72" s="37" t="s">
        <v>0</v>
      </c>
      <c r="C72" s="23" t="s">
        <v>24</v>
      </c>
      <c r="D72" s="22"/>
      <c r="E72" s="22"/>
      <c r="F72" s="22"/>
      <c r="G72" s="22"/>
      <c r="H72" s="22"/>
      <c r="I72" s="22"/>
      <c r="J72" s="22"/>
      <c r="K72" s="22"/>
      <c r="L72" s="22"/>
      <c r="M72" s="37"/>
      <c r="N72" s="37"/>
    </row>
    <row r="73" spans="2:14" ht="14.25" thickBot="1">
      <c r="B73" s="38" t="s">
        <v>2</v>
      </c>
      <c r="C73" s="502" t="s">
        <v>3</v>
      </c>
      <c r="D73" s="503"/>
      <c r="E73" s="43" t="s">
        <v>8</v>
      </c>
      <c r="F73" s="138"/>
      <c r="G73" s="26"/>
      <c r="H73" s="26"/>
      <c r="I73" s="27" t="s">
        <v>4</v>
      </c>
      <c r="J73" s="27"/>
      <c r="K73" s="26"/>
      <c r="L73" s="28"/>
      <c r="M73" s="46" t="s">
        <v>58</v>
      </c>
      <c r="N73" s="46" t="s">
        <v>22</v>
      </c>
    </row>
    <row r="74" spans="2:14" ht="12.95" customHeight="1" thickTop="1">
      <c r="B74" s="485">
        <v>1</v>
      </c>
      <c r="C74" s="490">
        <v>0.41666666666666669</v>
      </c>
      <c r="D74" s="506"/>
      <c r="E74" s="499" t="s">
        <v>70</v>
      </c>
      <c r="F74" s="512"/>
      <c r="G74" s="468" t="s">
        <v>123</v>
      </c>
      <c r="H74" s="111"/>
      <c r="I74" s="45" t="s">
        <v>1</v>
      </c>
      <c r="J74" s="112"/>
      <c r="K74" s="470" t="s">
        <v>87</v>
      </c>
      <c r="L74" s="525"/>
      <c r="M74" s="479" t="s">
        <v>121</v>
      </c>
      <c r="N74" s="477" t="s">
        <v>47</v>
      </c>
    </row>
    <row r="75" spans="2:14" ht="12.95" customHeight="1">
      <c r="B75" s="486"/>
      <c r="C75" s="488"/>
      <c r="D75" s="476"/>
      <c r="E75" s="455"/>
      <c r="F75" s="482"/>
      <c r="G75" s="469"/>
      <c r="H75" s="109"/>
      <c r="I75" s="126" t="str">
        <f>IF(H74="","",IF(H74=J74,"PK",""))</f>
        <v/>
      </c>
      <c r="J75" s="110"/>
      <c r="K75" s="469"/>
      <c r="L75" s="467"/>
      <c r="M75" s="463"/>
      <c r="N75" s="450"/>
    </row>
    <row r="76" spans="2:14" ht="12.95" customHeight="1">
      <c r="B76" s="491">
        <v>2</v>
      </c>
      <c r="C76" s="487">
        <v>0.45833333333333331</v>
      </c>
      <c r="D76" s="475"/>
      <c r="E76" s="454" t="s">
        <v>84</v>
      </c>
      <c r="F76" s="519"/>
      <c r="G76" s="470" t="s">
        <v>144</v>
      </c>
      <c r="H76" s="111"/>
      <c r="I76" s="45" t="s">
        <v>1</v>
      </c>
      <c r="J76" s="112"/>
      <c r="K76" s="470" t="s">
        <v>92</v>
      </c>
      <c r="L76" s="525"/>
      <c r="M76" s="463" t="s">
        <v>122</v>
      </c>
      <c r="N76" s="449" t="s">
        <v>27</v>
      </c>
    </row>
    <row r="77" spans="2:14" ht="12.95" customHeight="1">
      <c r="B77" s="486"/>
      <c r="C77" s="488"/>
      <c r="D77" s="476"/>
      <c r="E77" s="455"/>
      <c r="F77" s="457"/>
      <c r="G77" s="469"/>
      <c r="H77" s="109"/>
      <c r="I77" s="125" t="str">
        <f>IF(H76="","",IF(H76=J76,"PK",""))</f>
        <v/>
      </c>
      <c r="J77" s="110"/>
      <c r="K77" s="469"/>
      <c r="L77" s="467"/>
      <c r="M77" s="463"/>
      <c r="N77" s="450"/>
    </row>
    <row r="78" spans="2:14" ht="12.95" customHeight="1">
      <c r="B78" s="492">
        <v>3</v>
      </c>
      <c r="C78" s="489">
        <v>0.5</v>
      </c>
      <c r="D78" s="500"/>
      <c r="E78" s="454"/>
      <c r="F78" s="456"/>
      <c r="G78" s="520"/>
      <c r="H78" s="113"/>
      <c r="I78" s="116" t="s">
        <v>1</v>
      </c>
      <c r="J78" s="115"/>
      <c r="K78" s="470"/>
      <c r="L78" s="466"/>
      <c r="M78" s="526"/>
      <c r="N78" s="449"/>
    </row>
    <row r="79" spans="2:14" ht="12.95" customHeight="1">
      <c r="B79" s="486"/>
      <c r="C79" s="488"/>
      <c r="D79" s="476"/>
      <c r="E79" s="455"/>
      <c r="F79" s="519"/>
      <c r="G79" s="469"/>
      <c r="H79" s="111"/>
      <c r="I79" s="125"/>
      <c r="J79" s="112"/>
      <c r="K79" s="469"/>
      <c r="L79" s="525"/>
      <c r="M79" s="479"/>
      <c r="N79" s="450"/>
    </row>
    <row r="80" spans="2:14" ht="12.95" customHeight="1">
      <c r="B80" s="491">
        <v>4</v>
      </c>
      <c r="C80" s="487">
        <v>0.54166666666666663</v>
      </c>
      <c r="D80" s="475"/>
      <c r="E80" s="454" t="s">
        <v>86</v>
      </c>
      <c r="F80" s="456"/>
      <c r="G80" s="470" t="s">
        <v>96</v>
      </c>
      <c r="H80" s="113"/>
      <c r="I80" s="116" t="s">
        <v>1</v>
      </c>
      <c r="J80" s="115"/>
      <c r="K80" s="470" t="s">
        <v>103</v>
      </c>
      <c r="L80" s="464"/>
      <c r="M80" s="463" t="s">
        <v>121</v>
      </c>
      <c r="N80" s="449" t="s">
        <v>27</v>
      </c>
    </row>
    <row r="81" spans="2:14" ht="12.95" customHeight="1">
      <c r="B81" s="486"/>
      <c r="C81" s="488"/>
      <c r="D81" s="476"/>
      <c r="E81" s="455"/>
      <c r="F81" s="457"/>
      <c r="G81" s="469"/>
      <c r="H81" s="109"/>
      <c r="I81" s="125" t="str">
        <f>IF(H80="","",IF(H80=J80,"PK",""))</f>
        <v/>
      </c>
      <c r="J81" s="110"/>
      <c r="K81" s="469"/>
      <c r="L81" s="465"/>
      <c r="M81" s="463"/>
      <c r="N81" s="450"/>
    </row>
    <row r="82" spans="2:14" ht="12.95" customHeight="1">
      <c r="B82" s="491">
        <v>5</v>
      </c>
      <c r="C82" s="487">
        <v>0.58333333333333337</v>
      </c>
      <c r="D82" s="475"/>
      <c r="E82" s="454"/>
      <c r="F82" s="456"/>
      <c r="G82" s="521"/>
      <c r="H82" s="113"/>
      <c r="I82" s="116" t="s">
        <v>1</v>
      </c>
      <c r="J82" s="123"/>
      <c r="K82" s="458"/>
      <c r="L82" s="464"/>
      <c r="M82" s="526"/>
      <c r="N82" s="449"/>
    </row>
    <row r="83" spans="2:14" ht="12.95" customHeight="1">
      <c r="B83" s="486"/>
      <c r="C83" s="488"/>
      <c r="D83" s="476"/>
      <c r="E83" s="455"/>
      <c r="F83" s="457"/>
      <c r="G83" s="522"/>
      <c r="H83" s="109"/>
      <c r="I83" s="125" t="str">
        <f>IF(H82="","",IF(H82=J82,"PK",""))</f>
        <v/>
      </c>
      <c r="J83" s="86"/>
      <c r="K83" s="459"/>
      <c r="L83" s="465"/>
      <c r="M83" s="479"/>
      <c r="N83" s="450"/>
    </row>
    <row r="84" spans="2:14" ht="12.95" customHeight="1">
      <c r="B84" s="491">
        <v>6</v>
      </c>
      <c r="C84" s="487">
        <v>0.625</v>
      </c>
      <c r="D84" s="475"/>
      <c r="E84" s="454" t="s">
        <v>26</v>
      </c>
      <c r="F84" s="456"/>
      <c r="G84" s="520" t="s">
        <v>102</v>
      </c>
      <c r="H84" s="113"/>
      <c r="I84" s="116" t="s">
        <v>1</v>
      </c>
      <c r="J84" s="115"/>
      <c r="K84" s="523" t="s">
        <v>99</v>
      </c>
      <c r="L84" s="466"/>
      <c r="M84" s="463" t="s">
        <v>121</v>
      </c>
      <c r="N84" s="449" t="s">
        <v>27</v>
      </c>
    </row>
    <row r="85" spans="2:14" customFormat="1" ht="12.95" customHeight="1">
      <c r="B85" s="486"/>
      <c r="C85" s="488"/>
      <c r="D85" s="476"/>
      <c r="E85" s="455"/>
      <c r="F85" s="457"/>
      <c r="G85" s="469"/>
      <c r="H85" s="137"/>
      <c r="I85" s="126" t="str">
        <f>IF(H84="","",IF(H84=J84,"PK",""))</f>
        <v/>
      </c>
      <c r="J85" s="137"/>
      <c r="K85" s="524"/>
      <c r="L85" s="467"/>
      <c r="M85" s="463"/>
      <c r="N85" s="450"/>
    </row>
    <row r="86" spans="2:14" customFormat="1" ht="17.100000000000001" customHeight="1">
      <c r="B86" s="40"/>
    </row>
    <row r="87" spans="2:14" customFormat="1" ht="17.100000000000001" customHeight="1">
      <c r="B87" s="40"/>
      <c r="C87" s="184" t="s">
        <v>48</v>
      </c>
      <c r="D87" s="184"/>
      <c r="E87" s="186"/>
      <c r="F87" s="187"/>
      <c r="G87" s="187"/>
      <c r="H87" s="187"/>
      <c r="I87" s="187"/>
      <c r="J87" s="185"/>
      <c r="K87" s="185"/>
      <c r="L87" s="185"/>
      <c r="M87" s="185"/>
    </row>
    <row r="88" spans="2:14" customFormat="1" ht="18" customHeight="1">
      <c r="B88" s="40"/>
      <c r="C88" s="184" t="s">
        <v>50</v>
      </c>
      <c r="D88" s="184"/>
      <c r="E88" s="184"/>
      <c r="F88" s="187"/>
      <c r="G88" s="187"/>
      <c r="H88" s="187"/>
      <c r="I88" s="187"/>
      <c r="J88" s="185"/>
      <c r="K88" s="185"/>
      <c r="L88" s="185"/>
      <c r="M88" s="185"/>
    </row>
    <row r="89" spans="2:14" customFormat="1" ht="18" customHeight="1">
      <c r="B89" s="40"/>
      <c r="C89" s="184" t="s">
        <v>52</v>
      </c>
      <c r="D89" s="184"/>
      <c r="E89" s="184"/>
      <c r="F89" s="187"/>
      <c r="G89" s="187"/>
      <c r="H89" s="187"/>
      <c r="I89" s="187"/>
      <c r="J89" s="185"/>
      <c r="K89" s="185"/>
      <c r="L89" s="185"/>
      <c r="M89" s="185"/>
    </row>
    <row r="90" spans="2:14" customFormat="1" ht="17.25" customHeight="1">
      <c r="B90" s="40"/>
      <c r="C90" s="184" t="s">
        <v>53</v>
      </c>
      <c r="D90" s="184"/>
      <c r="E90" s="184"/>
      <c r="F90" s="187"/>
      <c r="G90" s="187"/>
      <c r="H90" s="187"/>
      <c r="I90" s="187"/>
      <c r="J90" s="185"/>
      <c r="K90" s="185"/>
      <c r="L90" s="185"/>
      <c r="M90" s="185"/>
    </row>
    <row r="91" spans="2:14" customFormat="1" ht="24.75" customHeight="1">
      <c r="B91" s="40"/>
    </row>
    <row r="92" spans="2:14" customFormat="1" ht="20.25" customHeight="1">
      <c r="B92" s="40"/>
    </row>
    <row r="93" spans="2:14" customFormat="1" ht="25.5" customHeight="1">
      <c r="B93" s="40"/>
    </row>
    <row r="94" spans="2:14" customFormat="1" ht="25.5" customHeight="1">
      <c r="B94" s="40"/>
    </row>
    <row r="95" spans="2:14" customFormat="1" ht="25.5" customHeight="1">
      <c r="B95" s="40"/>
    </row>
    <row r="96" spans="2:14" customFormat="1" ht="25.5" customHeight="1">
      <c r="B96" s="40"/>
    </row>
    <row r="97" spans="2:2" customFormat="1" ht="25.5" customHeight="1">
      <c r="B97" s="40"/>
    </row>
    <row r="98" spans="2:2" customFormat="1" ht="25.5" customHeight="1">
      <c r="B98" s="40"/>
    </row>
    <row r="99" spans="2:2" customFormat="1">
      <c r="B99" s="40"/>
    </row>
    <row r="100" spans="2:2" customFormat="1">
      <c r="B100" s="40"/>
    </row>
    <row r="101" spans="2:2" customFormat="1">
      <c r="B101" s="40"/>
    </row>
    <row r="102" spans="2:2" customFormat="1">
      <c r="B102" s="40"/>
    </row>
    <row r="103" spans="2:2" customFormat="1">
      <c r="B103" s="40"/>
    </row>
    <row r="104" spans="2:2" customFormat="1" ht="18" customHeight="1">
      <c r="B104" s="40"/>
    </row>
    <row r="105" spans="2:2" customFormat="1" ht="18" customHeight="1">
      <c r="B105" s="40"/>
    </row>
    <row r="106" spans="2:2" customFormat="1" ht="17.25" customHeight="1">
      <c r="B106" s="40"/>
    </row>
    <row r="107" spans="2:2" customFormat="1" ht="24.75" customHeight="1">
      <c r="B107" s="40"/>
    </row>
    <row r="108" spans="2:2" customFormat="1" ht="20.25" customHeight="1">
      <c r="B108" s="40"/>
    </row>
    <row r="109" spans="2:2" customFormat="1" ht="25.5" customHeight="1">
      <c r="B109" s="40"/>
    </row>
    <row r="110" spans="2:2" customFormat="1" ht="25.5" customHeight="1">
      <c r="B110" s="40"/>
    </row>
    <row r="111" spans="2:2" customFormat="1">
      <c r="B111" s="40"/>
    </row>
    <row r="112" spans="2:2" customFormat="1">
      <c r="B112" s="40"/>
    </row>
  </sheetData>
  <mergeCells count="301">
    <mergeCell ref="M74:M75"/>
    <mergeCell ref="N74:N75"/>
    <mergeCell ref="N84:N85"/>
    <mergeCell ref="M84:M85"/>
    <mergeCell ref="N82:N83"/>
    <mergeCell ref="M82:M83"/>
    <mergeCell ref="N80:N81"/>
    <mergeCell ref="M80:M81"/>
    <mergeCell ref="N76:N77"/>
    <mergeCell ref="M76:M77"/>
    <mergeCell ref="M78:M79"/>
    <mergeCell ref="N78:N79"/>
    <mergeCell ref="K84:K85"/>
    <mergeCell ref="K82:K83"/>
    <mergeCell ref="K80:K81"/>
    <mergeCell ref="K78:K79"/>
    <mergeCell ref="K76:K77"/>
    <mergeCell ref="K74:K75"/>
    <mergeCell ref="L84:L85"/>
    <mergeCell ref="L82:L83"/>
    <mergeCell ref="L80:L81"/>
    <mergeCell ref="L78:L79"/>
    <mergeCell ref="L76:L77"/>
    <mergeCell ref="L74:L75"/>
    <mergeCell ref="E76:E77"/>
    <mergeCell ref="E74:E75"/>
    <mergeCell ref="F84:F85"/>
    <mergeCell ref="F82:F83"/>
    <mergeCell ref="F80:F81"/>
    <mergeCell ref="F78:F79"/>
    <mergeCell ref="F76:F77"/>
    <mergeCell ref="F74:F75"/>
    <mergeCell ref="G84:G85"/>
    <mergeCell ref="G82:G83"/>
    <mergeCell ref="G80:G81"/>
    <mergeCell ref="G78:G79"/>
    <mergeCell ref="G76:G77"/>
    <mergeCell ref="G74:G75"/>
    <mergeCell ref="M59:M60"/>
    <mergeCell ref="N59:N60"/>
    <mergeCell ref="B84:B85"/>
    <mergeCell ref="B82:B83"/>
    <mergeCell ref="B80:B81"/>
    <mergeCell ref="B78:B79"/>
    <mergeCell ref="B76:B77"/>
    <mergeCell ref="B74:B75"/>
    <mergeCell ref="C84:C85"/>
    <mergeCell ref="C82:C83"/>
    <mergeCell ref="C80:C81"/>
    <mergeCell ref="C78:C79"/>
    <mergeCell ref="C76:C77"/>
    <mergeCell ref="C74:C75"/>
    <mergeCell ref="D84:D85"/>
    <mergeCell ref="D82:D83"/>
    <mergeCell ref="D80:D81"/>
    <mergeCell ref="D78:D79"/>
    <mergeCell ref="D76:D77"/>
    <mergeCell ref="D74:D75"/>
    <mergeCell ref="E84:E85"/>
    <mergeCell ref="E82:E83"/>
    <mergeCell ref="E80:E81"/>
    <mergeCell ref="E78:E79"/>
    <mergeCell ref="M69:M70"/>
    <mergeCell ref="M65:M66"/>
    <mergeCell ref="M61:M62"/>
    <mergeCell ref="N69:N70"/>
    <mergeCell ref="N65:N66"/>
    <mergeCell ref="N61:N62"/>
    <mergeCell ref="M63:N64"/>
    <mergeCell ref="M67:N68"/>
    <mergeCell ref="K69:K70"/>
    <mergeCell ref="K67:K68"/>
    <mergeCell ref="K65:K66"/>
    <mergeCell ref="K63:K64"/>
    <mergeCell ref="K61:K62"/>
    <mergeCell ref="K59:K60"/>
    <mergeCell ref="L69:L70"/>
    <mergeCell ref="L67:L68"/>
    <mergeCell ref="L65:L66"/>
    <mergeCell ref="L63:L64"/>
    <mergeCell ref="L61:L62"/>
    <mergeCell ref="L59:L60"/>
    <mergeCell ref="G69:G70"/>
    <mergeCell ref="G67:G68"/>
    <mergeCell ref="G65:G66"/>
    <mergeCell ref="G63:G64"/>
    <mergeCell ref="G61:G62"/>
    <mergeCell ref="G59:G60"/>
    <mergeCell ref="F69:F70"/>
    <mergeCell ref="F67:F68"/>
    <mergeCell ref="F65:F66"/>
    <mergeCell ref="F63:F64"/>
    <mergeCell ref="F61:F62"/>
    <mergeCell ref="F59:F60"/>
    <mergeCell ref="D69:D70"/>
    <mergeCell ref="D67:D68"/>
    <mergeCell ref="D65:D66"/>
    <mergeCell ref="D63:D64"/>
    <mergeCell ref="D61:D62"/>
    <mergeCell ref="D59:D60"/>
    <mergeCell ref="E69:E70"/>
    <mergeCell ref="E67:E68"/>
    <mergeCell ref="E65:E66"/>
    <mergeCell ref="E63:E64"/>
    <mergeCell ref="E61:E62"/>
    <mergeCell ref="E59:E60"/>
    <mergeCell ref="B69:B70"/>
    <mergeCell ref="B67:B68"/>
    <mergeCell ref="B65:B66"/>
    <mergeCell ref="B63:B64"/>
    <mergeCell ref="B61:B62"/>
    <mergeCell ref="B59:B60"/>
    <mergeCell ref="C69:C70"/>
    <mergeCell ref="C67:C68"/>
    <mergeCell ref="C65:C66"/>
    <mergeCell ref="C63:C64"/>
    <mergeCell ref="C61:C62"/>
    <mergeCell ref="C59:C60"/>
    <mergeCell ref="C7:D7"/>
    <mergeCell ref="C22:D22"/>
    <mergeCell ref="C39:D39"/>
    <mergeCell ref="C58:D58"/>
    <mergeCell ref="C16:C17"/>
    <mergeCell ref="E18:E19"/>
    <mergeCell ref="E16:E17"/>
    <mergeCell ref="E14:E15"/>
    <mergeCell ref="E12:E13"/>
    <mergeCell ref="E10:E11"/>
    <mergeCell ref="C23:C24"/>
    <mergeCell ref="E23:E24"/>
    <mergeCell ref="D35:D36"/>
    <mergeCell ref="D33:D34"/>
    <mergeCell ref="D31:D32"/>
    <mergeCell ref="D29:D30"/>
    <mergeCell ref="D27:D28"/>
    <mergeCell ref="D23:D24"/>
    <mergeCell ref="E35:E36"/>
    <mergeCell ref="E33:E34"/>
    <mergeCell ref="E31:E32"/>
    <mergeCell ref="E29:E30"/>
    <mergeCell ref="E27:E28"/>
    <mergeCell ref="D40:D41"/>
    <mergeCell ref="B8:B9"/>
    <mergeCell ref="C8:C9"/>
    <mergeCell ref="C10:C11"/>
    <mergeCell ref="C12:C13"/>
    <mergeCell ref="C14:C15"/>
    <mergeCell ref="B10:B11"/>
    <mergeCell ref="B12:B13"/>
    <mergeCell ref="C73:D73"/>
    <mergeCell ref="B18:B19"/>
    <mergeCell ref="B16:B17"/>
    <mergeCell ref="B14:B15"/>
    <mergeCell ref="C18:C19"/>
    <mergeCell ref="D10:D11"/>
    <mergeCell ref="D12:D13"/>
    <mergeCell ref="D18:D19"/>
    <mergeCell ref="D16:D17"/>
    <mergeCell ref="D14:D15"/>
    <mergeCell ref="B35:B36"/>
    <mergeCell ref="B33:B34"/>
    <mergeCell ref="B31:B32"/>
    <mergeCell ref="B29:B30"/>
    <mergeCell ref="B27:B28"/>
    <mergeCell ref="B23:B24"/>
    <mergeCell ref="C35:C36"/>
    <mergeCell ref="E8:E9"/>
    <mergeCell ref="D8:D9"/>
    <mergeCell ref="G18:G19"/>
    <mergeCell ref="G16:G17"/>
    <mergeCell ref="G14:G15"/>
    <mergeCell ref="G12:G13"/>
    <mergeCell ref="G10:G11"/>
    <mergeCell ref="G8:G9"/>
    <mergeCell ref="F18:F19"/>
    <mergeCell ref="F16:F17"/>
    <mergeCell ref="F14:F15"/>
    <mergeCell ref="F12:F13"/>
    <mergeCell ref="F10:F11"/>
    <mergeCell ref="F8:F9"/>
    <mergeCell ref="K8:K9"/>
    <mergeCell ref="L18:L19"/>
    <mergeCell ref="L16:L17"/>
    <mergeCell ref="L14:L15"/>
    <mergeCell ref="L12:L13"/>
    <mergeCell ref="L10:L11"/>
    <mergeCell ref="L8:L9"/>
    <mergeCell ref="K18:K19"/>
    <mergeCell ref="K16:K17"/>
    <mergeCell ref="K14:K15"/>
    <mergeCell ref="K12:K13"/>
    <mergeCell ref="K10:K11"/>
    <mergeCell ref="M8:M9"/>
    <mergeCell ref="N18:N19"/>
    <mergeCell ref="N16:N17"/>
    <mergeCell ref="N14:N15"/>
    <mergeCell ref="N12:N13"/>
    <mergeCell ref="N10:N11"/>
    <mergeCell ref="N8:N9"/>
    <mergeCell ref="M18:M19"/>
    <mergeCell ref="M16:M17"/>
    <mergeCell ref="M14:M15"/>
    <mergeCell ref="M12:M13"/>
    <mergeCell ref="M10:M11"/>
    <mergeCell ref="C33:C34"/>
    <mergeCell ref="C31:C32"/>
    <mergeCell ref="C29:C30"/>
    <mergeCell ref="C27:C28"/>
    <mergeCell ref="N23:N24"/>
    <mergeCell ref="M35:M36"/>
    <mergeCell ref="M33:M34"/>
    <mergeCell ref="M31:M32"/>
    <mergeCell ref="M29:M30"/>
    <mergeCell ref="M27:M28"/>
    <mergeCell ref="M23:M24"/>
    <mergeCell ref="N35:N36"/>
    <mergeCell ref="N33:N34"/>
    <mergeCell ref="N31:N32"/>
    <mergeCell ref="N29:N30"/>
    <mergeCell ref="N27:N28"/>
    <mergeCell ref="G23:G24"/>
    <mergeCell ref="K35:K36"/>
    <mergeCell ref="K33:K34"/>
    <mergeCell ref="K31:K32"/>
    <mergeCell ref="K29:K30"/>
    <mergeCell ref="K27:K28"/>
    <mergeCell ref="K23:K24"/>
    <mergeCell ref="G35:G36"/>
    <mergeCell ref="G33:G34"/>
    <mergeCell ref="G31:G32"/>
    <mergeCell ref="G29:G30"/>
    <mergeCell ref="G27:G28"/>
    <mergeCell ref="B40:B41"/>
    <mergeCell ref="C50:C51"/>
    <mergeCell ref="C48:C49"/>
    <mergeCell ref="C46:C47"/>
    <mergeCell ref="C44:C45"/>
    <mergeCell ref="C42:C43"/>
    <mergeCell ref="C40:C41"/>
    <mergeCell ref="B50:B51"/>
    <mergeCell ref="B48:B49"/>
    <mergeCell ref="B46:B47"/>
    <mergeCell ref="B44:B45"/>
    <mergeCell ref="B42:B43"/>
    <mergeCell ref="E50:E51"/>
    <mergeCell ref="E48:E49"/>
    <mergeCell ref="E46:E47"/>
    <mergeCell ref="E44:E45"/>
    <mergeCell ref="E42:E43"/>
    <mergeCell ref="E40:E41"/>
    <mergeCell ref="D50:D51"/>
    <mergeCell ref="D48:D49"/>
    <mergeCell ref="D46:D47"/>
    <mergeCell ref="D44:D45"/>
    <mergeCell ref="D42:D43"/>
    <mergeCell ref="N40:N41"/>
    <mergeCell ref="M50:M51"/>
    <mergeCell ref="M48:M49"/>
    <mergeCell ref="M46:M47"/>
    <mergeCell ref="M44:M45"/>
    <mergeCell ref="M42:M43"/>
    <mergeCell ref="M40:M41"/>
    <mergeCell ref="N50:N51"/>
    <mergeCell ref="N48:N49"/>
    <mergeCell ref="N46:N47"/>
    <mergeCell ref="N44:N45"/>
    <mergeCell ref="N42:N43"/>
    <mergeCell ref="L40:L41"/>
    <mergeCell ref="F50:F51"/>
    <mergeCell ref="F48:F49"/>
    <mergeCell ref="F46:F47"/>
    <mergeCell ref="F44:F45"/>
    <mergeCell ref="F42:F43"/>
    <mergeCell ref="F40:F41"/>
    <mergeCell ref="L50:L51"/>
    <mergeCell ref="L48:L49"/>
    <mergeCell ref="L46:L47"/>
    <mergeCell ref="L44:L45"/>
    <mergeCell ref="L42:L43"/>
    <mergeCell ref="G40:G41"/>
    <mergeCell ref="K50:K51"/>
    <mergeCell ref="K48:K49"/>
    <mergeCell ref="K46:K47"/>
    <mergeCell ref="K44:K45"/>
    <mergeCell ref="K42:K43"/>
    <mergeCell ref="K40:K41"/>
    <mergeCell ref="G50:G51"/>
    <mergeCell ref="G48:G49"/>
    <mergeCell ref="G46:G47"/>
    <mergeCell ref="G44:G45"/>
    <mergeCell ref="G42:G43"/>
    <mergeCell ref="N25:N26"/>
    <mergeCell ref="B25:B26"/>
    <mergeCell ref="C25:C26"/>
    <mergeCell ref="D25:D26"/>
    <mergeCell ref="E25:E26"/>
    <mergeCell ref="F25:F26"/>
    <mergeCell ref="G25:G26"/>
    <mergeCell ref="K25:K26"/>
    <mergeCell ref="L25:L26"/>
    <mergeCell ref="M25:M26"/>
  </mergeCells>
  <phoneticPr fontId="1"/>
  <pageMargins left="0.59" right="0.12" top="1.1599999999999999" bottom="0.12" header="0.3" footer="0.12"/>
  <pageSetup paperSize="9" fitToHeight="10" orientation="portrait"/>
  <rowBreaks count="1" manualBreakCount="1">
    <brk id="52" max="1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1"/>
  <sheetViews>
    <sheetView showGridLines="0" topLeftCell="A7" zoomScale="90" zoomScaleNormal="90" zoomScalePageLayoutView="90" workbookViewId="0">
      <selection activeCell="AM26" sqref="AM26"/>
    </sheetView>
  </sheetViews>
  <sheetFormatPr defaultColWidth="3" defaultRowHeight="13.5"/>
  <cols>
    <col min="31" max="31" width="3" customWidth="1"/>
  </cols>
  <sheetData>
    <row r="1" spans="1:31" ht="20.100000000000001" customHeight="1">
      <c r="A1" s="90" t="s">
        <v>112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31" ht="12.95" customHeight="1">
      <c r="A2" s="90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31" ht="18.95" customHeight="1">
      <c r="A3" s="90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184" t="s">
        <v>104</v>
      </c>
      <c r="V3" s="184"/>
      <c r="W3" s="106"/>
      <c r="X3" s="185"/>
      <c r="Y3" s="185"/>
      <c r="Z3" s="185"/>
      <c r="AA3" s="185"/>
      <c r="AB3" s="185"/>
      <c r="AC3" s="185"/>
      <c r="AD3" s="185"/>
      <c r="AE3" s="185"/>
    </row>
    <row r="4" spans="1:31" ht="18.95" customHeight="1">
      <c r="A4" s="90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84" t="s">
        <v>105</v>
      </c>
      <c r="V4" s="184"/>
      <c r="W4" s="184"/>
      <c r="X4" s="185"/>
      <c r="Y4" s="185"/>
      <c r="Z4" s="185"/>
      <c r="AA4" s="185"/>
      <c r="AB4" s="185"/>
      <c r="AC4" s="185"/>
      <c r="AD4" s="185"/>
      <c r="AE4" s="185"/>
    </row>
    <row r="5" spans="1:31" ht="18.95" customHeight="1">
      <c r="L5" s="551" t="str">
        <f>IF(H7="","",IF(H7&gt;W7,G10,IF(H7&lt;W7,W10,IF(H7=W7,IF(N8&gt;Q8,G10,W10)))))</f>
        <v/>
      </c>
      <c r="M5" s="552"/>
      <c r="N5" s="552"/>
      <c r="O5" s="552"/>
      <c r="P5" s="552"/>
      <c r="Q5" s="552"/>
      <c r="R5" s="552"/>
      <c r="S5" s="553"/>
      <c r="U5" s="184" t="s">
        <v>106</v>
      </c>
      <c r="V5" s="184"/>
      <c r="W5" s="184"/>
      <c r="X5" s="185"/>
      <c r="Y5" s="185"/>
      <c r="Z5" s="185"/>
      <c r="AA5" s="185"/>
      <c r="AB5" s="185"/>
      <c r="AC5" s="185"/>
      <c r="AD5" s="185"/>
      <c r="AE5" s="185"/>
    </row>
    <row r="6" spans="1:31" ht="18.95" customHeight="1">
      <c r="L6" s="554"/>
      <c r="M6" s="555"/>
      <c r="N6" s="555"/>
      <c r="O6" s="555"/>
      <c r="P6" s="555"/>
      <c r="Q6" s="555"/>
      <c r="R6" s="555"/>
      <c r="S6" s="556"/>
      <c r="U6" s="184" t="s">
        <v>107</v>
      </c>
      <c r="V6" s="184"/>
      <c r="W6" s="184"/>
      <c r="X6" s="185"/>
      <c r="Y6" s="185"/>
      <c r="Z6" s="185"/>
      <c r="AA6" s="185"/>
      <c r="AB6" s="185"/>
      <c r="AC6" s="185"/>
      <c r="AD6" s="185"/>
      <c r="AE6" s="185"/>
    </row>
    <row r="7" spans="1:31" ht="21" customHeight="1">
      <c r="H7" s="103" t="str">
        <f>IF(日程表!H69="","",日程表!H69)</f>
        <v/>
      </c>
      <c r="I7" s="103"/>
      <c r="J7" s="103"/>
      <c r="K7" s="103"/>
      <c r="L7" s="103"/>
      <c r="M7" s="103"/>
      <c r="N7" s="101"/>
      <c r="O7" s="135"/>
      <c r="P7" s="560"/>
      <c r="Q7" s="561"/>
      <c r="R7" s="561"/>
      <c r="S7" s="561"/>
      <c r="T7" s="561"/>
      <c r="U7" s="561"/>
      <c r="V7" s="561"/>
      <c r="W7" s="188" t="str">
        <f>IF(日程表!J69="","",日程表!J69)</f>
        <v/>
      </c>
      <c r="X7" s="10"/>
    </row>
    <row r="8" spans="1:31">
      <c r="H8" s="202"/>
      <c r="I8" s="12"/>
      <c r="J8" s="12"/>
      <c r="K8" s="12"/>
      <c r="L8" s="12"/>
      <c r="M8" s="171"/>
      <c r="N8" s="171" t="str">
        <f>IF(日程表!H70="","",日程表!H70)</f>
        <v/>
      </c>
      <c r="O8" s="162" t="str">
        <f>IF(H7="","",IF(H7=W7,"P",""))</f>
        <v/>
      </c>
      <c r="P8" s="163" t="str">
        <f>IF(W7="","",IF(H7=W7,"K",""))</f>
        <v/>
      </c>
      <c r="Q8" s="171" t="str">
        <f>IF(日程表!J70="","",日程表!J70)</f>
        <v/>
      </c>
      <c r="R8" s="171"/>
      <c r="S8" s="171"/>
      <c r="T8" s="12"/>
      <c r="U8" s="12"/>
      <c r="V8" s="12"/>
      <c r="W8" s="204"/>
    </row>
    <row r="9" spans="1:31">
      <c r="H9" s="203"/>
      <c r="I9" s="2"/>
      <c r="J9" s="2"/>
      <c r="K9" s="2"/>
      <c r="L9" s="2"/>
      <c r="M9" s="2"/>
      <c r="N9" s="168" t="s">
        <v>100</v>
      </c>
      <c r="O9" s="168"/>
      <c r="P9" s="168" t="s">
        <v>7</v>
      </c>
      <c r="Q9" s="168"/>
      <c r="R9" s="168"/>
      <c r="S9" s="2"/>
      <c r="T9" s="2"/>
      <c r="U9" s="2"/>
      <c r="V9" s="2"/>
      <c r="W9" s="205"/>
    </row>
    <row r="10" spans="1:31" ht="14.1" customHeight="1">
      <c r="G10" s="533" t="str">
        <f>IF(D17="","",IF(D17&gt;K17,C20,IF(D17&lt;K17,K20,IF(D17=K17,IF(F18&gt;I18,C20,K20)))))</f>
        <v/>
      </c>
      <c r="H10" s="534"/>
      <c r="I10" s="2"/>
      <c r="J10" s="2"/>
      <c r="K10" s="2"/>
      <c r="L10" s="2"/>
      <c r="M10" s="2"/>
      <c r="N10" s="170">
        <v>0.625</v>
      </c>
      <c r="O10" s="168"/>
      <c r="P10" s="168" t="s">
        <v>56</v>
      </c>
      <c r="Q10" s="168"/>
      <c r="R10" s="168"/>
      <c r="S10" s="2"/>
      <c r="T10" s="2"/>
      <c r="U10" s="2"/>
      <c r="V10" s="2"/>
      <c r="W10" s="533" t="str">
        <f>IF(T17="","",IF(T17&gt;AA17,S20,IF(T17&lt;AA17,AA20,IF(T17=AA17,IF(V18&gt;Y18,S20,AA20)))))</f>
        <v/>
      </c>
      <c r="X10" s="534"/>
    </row>
    <row r="11" spans="1:31" ht="14.1" customHeight="1">
      <c r="G11" s="535"/>
      <c r="H11" s="53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535"/>
      <c r="X11" s="536"/>
    </row>
    <row r="12" spans="1:31" ht="14.1" customHeight="1">
      <c r="G12" s="535"/>
      <c r="H12" s="536"/>
      <c r="I12" s="2"/>
      <c r="J12" s="166" t="str">
        <f>IF(日程表!H84="","",日程表!H84)</f>
        <v/>
      </c>
      <c r="K12" s="166"/>
      <c r="L12" s="166"/>
      <c r="M12" s="166"/>
      <c r="N12" s="166"/>
      <c r="O12" s="166"/>
      <c r="P12" s="206"/>
      <c r="Q12" s="207"/>
      <c r="R12" s="207"/>
      <c r="S12" s="207"/>
      <c r="T12" s="207"/>
      <c r="U12" s="207" t="str">
        <f>IF(日程表!J84="","",日程表!J84)</f>
        <v/>
      </c>
      <c r="V12" s="11"/>
      <c r="W12" s="535"/>
      <c r="X12" s="536"/>
    </row>
    <row r="13" spans="1:31" ht="14.1" customHeight="1">
      <c r="G13" s="535"/>
      <c r="H13" s="536"/>
      <c r="I13" s="2"/>
      <c r="J13" s="13"/>
      <c r="K13" s="3"/>
      <c r="L13" s="3"/>
      <c r="M13" s="172"/>
      <c r="N13" s="172" t="str">
        <f>IF(日程表!H85="","",日程表!H85)</f>
        <v/>
      </c>
      <c r="O13" s="173" t="str">
        <f>IF(J12="","",IF(J12=U12,"P",""))</f>
        <v/>
      </c>
      <c r="P13" s="183" t="str">
        <f>IF(U12="","",IF(J12=U12,"K",""))</f>
        <v/>
      </c>
      <c r="Q13" s="166" t="str">
        <f>IF(日程表!J85="","",日程表!J85)</f>
        <v/>
      </c>
      <c r="R13" s="559"/>
      <c r="S13" s="559"/>
      <c r="T13" s="559"/>
      <c r="U13" s="559"/>
      <c r="V13" s="568"/>
      <c r="W13" s="535"/>
      <c r="X13" s="536"/>
    </row>
    <row r="14" spans="1:31" ht="14.1" customHeight="1">
      <c r="G14" s="535"/>
      <c r="H14" s="536"/>
      <c r="I14" s="2"/>
      <c r="J14" s="4"/>
      <c r="K14" s="2"/>
      <c r="L14" s="2"/>
      <c r="M14" s="2"/>
      <c r="N14" s="168" t="s">
        <v>78</v>
      </c>
      <c r="O14" s="168"/>
      <c r="P14" s="168" t="s">
        <v>42</v>
      </c>
      <c r="Q14" s="168"/>
      <c r="R14" s="168"/>
      <c r="S14" s="2"/>
      <c r="T14" s="2"/>
      <c r="U14" s="208"/>
      <c r="V14" s="568"/>
      <c r="W14" s="535"/>
      <c r="X14" s="536"/>
    </row>
    <row r="15" spans="1:31" ht="14.1" customHeight="1">
      <c r="G15" s="535"/>
      <c r="H15" s="536"/>
      <c r="I15" s="2"/>
      <c r="J15" s="4"/>
      <c r="K15" s="2"/>
      <c r="L15" s="2"/>
      <c r="M15" s="2"/>
      <c r="N15" s="170">
        <v>0.625</v>
      </c>
      <c r="O15" s="168"/>
      <c r="P15" s="168" t="s">
        <v>25</v>
      </c>
      <c r="Q15" s="168"/>
      <c r="R15" s="168"/>
      <c r="S15" s="2"/>
      <c r="T15" s="2"/>
      <c r="U15" s="208"/>
      <c r="V15" s="568"/>
      <c r="W15" s="535"/>
      <c r="X15" s="536"/>
    </row>
    <row r="16" spans="1:31" ht="14.1" customHeight="1">
      <c r="G16" s="537"/>
      <c r="H16" s="538"/>
      <c r="I16" s="2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08"/>
      <c r="V16" s="568"/>
      <c r="W16" s="537"/>
      <c r="X16" s="538"/>
    </row>
    <row r="17" spans="1:30">
      <c r="D17" s="181" t="str">
        <f>IF(日程表!H65="","",日程表!H65)</f>
        <v/>
      </c>
      <c r="E17" s="181"/>
      <c r="F17" s="181"/>
      <c r="G17" s="209"/>
      <c r="H17" s="557"/>
      <c r="I17" s="558"/>
      <c r="J17" s="104"/>
      <c r="K17" s="101" t="str">
        <f>IF(日程表!J65="","",日程表!J65)</f>
        <v/>
      </c>
      <c r="L17" s="101"/>
      <c r="M17" s="101"/>
      <c r="N17" s="101"/>
      <c r="O17" s="101"/>
      <c r="P17" s="101"/>
      <c r="Q17" s="101"/>
      <c r="R17" s="101"/>
      <c r="S17" s="101"/>
      <c r="T17" s="101" t="str">
        <f>IF(日程表!H80="","",日程表!H80)</f>
        <v/>
      </c>
      <c r="U17" s="208"/>
      <c r="V17" s="568"/>
      <c r="W17" s="135"/>
      <c r="X17" s="214"/>
      <c r="Y17" s="101"/>
      <c r="Z17" s="101"/>
      <c r="AA17" s="101" t="str">
        <f>IF(日程表!J80="","",日程表!J80)</f>
        <v/>
      </c>
      <c r="AB17" s="10"/>
    </row>
    <row r="18" spans="1:30">
      <c r="B18" s="2"/>
      <c r="C18" s="208"/>
      <c r="D18" s="211"/>
      <c r="E18" s="12"/>
      <c r="F18" s="171" t="str">
        <f>IF(日程表!H66="","",日程表!H66)</f>
        <v/>
      </c>
      <c r="G18" s="162" t="str">
        <f>IF(D17="","",IF(D17=K17,"P",""))</f>
        <v/>
      </c>
      <c r="H18" s="163" t="str">
        <f>IF(K17="","",IF(D17=K17,"K",""))</f>
        <v/>
      </c>
      <c r="I18" s="171" t="str">
        <f>IF(日程表!J66="","",日程表!J66)</f>
        <v/>
      </c>
      <c r="J18" s="12"/>
      <c r="K18" s="204"/>
      <c r="L18" s="2"/>
      <c r="M18" s="2"/>
      <c r="S18" s="2"/>
      <c r="T18" s="202"/>
      <c r="U18" s="215"/>
      <c r="V18" s="171" t="str">
        <f>IF(日程表!H81="","",日程表!H81)</f>
        <v/>
      </c>
      <c r="W18" s="162" t="str">
        <f>IF(T17="","",IF(T17=AA17,"P",""))</f>
        <v/>
      </c>
      <c r="X18" s="163" t="str">
        <f>IF(AA17="","",IF(T17=AA17,"K",""))</f>
        <v/>
      </c>
      <c r="Y18" s="171" t="str">
        <f>IF(日程表!J81="","",日程表!J81)</f>
        <v/>
      </c>
      <c r="Z18" s="12"/>
      <c r="AA18" s="204"/>
      <c r="AB18" s="2"/>
    </row>
    <row r="19" spans="1:30">
      <c r="B19" s="2"/>
      <c r="C19" s="210"/>
      <c r="D19" s="212"/>
      <c r="E19" s="2"/>
      <c r="F19" s="168" t="s">
        <v>76</v>
      </c>
      <c r="G19" s="168"/>
      <c r="H19" s="170">
        <v>0.54166666666666663</v>
      </c>
      <c r="I19" s="168"/>
      <c r="J19" s="2"/>
      <c r="K19" s="213"/>
      <c r="L19" s="137"/>
      <c r="M19" s="2"/>
      <c r="S19" s="137"/>
      <c r="T19" s="212"/>
      <c r="U19" s="2"/>
      <c r="V19" s="168" t="s">
        <v>77</v>
      </c>
      <c r="W19" s="168"/>
      <c r="X19" s="170">
        <v>0.54166666666666663</v>
      </c>
      <c r="Y19" s="168"/>
      <c r="Z19" s="2"/>
      <c r="AA19" s="213"/>
      <c r="AB19" s="137"/>
    </row>
    <row r="20" spans="1:30" ht="12.95" customHeight="1">
      <c r="B20" s="2"/>
      <c r="C20" s="533" t="str">
        <f>IF(B27="","",IF(B27&gt;E27,A33,IF(B27&lt;E27,E33,IF(B27=E27,IF(B28&gt;E28,A33,E33)))))</f>
        <v/>
      </c>
      <c r="D20" s="534"/>
      <c r="E20" s="2"/>
      <c r="F20" s="168" t="s">
        <v>56</v>
      </c>
      <c r="G20" s="168"/>
      <c r="H20" s="168"/>
      <c r="I20" s="168"/>
      <c r="J20" s="2"/>
      <c r="K20" s="533" t="str">
        <f>IF(J27="","",IF(J27&gt;M27,I33,IF(J27&lt;M27,M33,IF(J27=M27,IF(J28&gt;M28,I33,M33)))))</f>
        <v/>
      </c>
      <c r="L20" s="534"/>
      <c r="M20" s="2"/>
      <c r="S20" s="533" t="str">
        <f>IF(R27="","",IF(R27&gt;U27,Q33,IF(R27&lt;U27,U33,IF(R27=U27,IF(R28&gt;U28,Q33,U33)))))</f>
        <v/>
      </c>
      <c r="T20" s="534"/>
      <c r="U20" s="2"/>
      <c r="V20" s="168" t="s">
        <v>25</v>
      </c>
      <c r="W20" s="168"/>
      <c r="X20" s="168"/>
      <c r="Y20" s="168"/>
      <c r="Z20" s="2"/>
      <c r="AA20" s="533" t="str">
        <f>IF(Z27="","",IF(Z27&gt;AC27,Y33,IF(Z27&lt;AC27,AC33,IF(Z27=AC27,IF(Z28&gt;AC28,Y33,AC33)))))</f>
        <v/>
      </c>
      <c r="AB20" s="534"/>
    </row>
    <row r="21" spans="1:30" ht="12.95" customHeight="1">
      <c r="B21" s="2"/>
      <c r="C21" s="535"/>
      <c r="D21" s="536"/>
      <c r="E21" s="2"/>
      <c r="F21" s="47"/>
      <c r="G21" s="47"/>
      <c r="H21" s="47"/>
      <c r="I21" s="47"/>
      <c r="J21" s="2"/>
      <c r="K21" s="535"/>
      <c r="L21" s="536"/>
      <c r="M21" s="2"/>
      <c r="S21" s="535"/>
      <c r="T21" s="536"/>
      <c r="U21" s="2"/>
      <c r="V21" s="47"/>
      <c r="W21" s="47"/>
      <c r="X21" s="47"/>
      <c r="Y21" s="47"/>
      <c r="Z21" s="2"/>
      <c r="AA21" s="535"/>
      <c r="AB21" s="536"/>
    </row>
    <row r="22" spans="1:30" ht="12.95" customHeight="1">
      <c r="B22" s="2"/>
      <c r="C22" s="535"/>
      <c r="D22" s="536"/>
      <c r="E22" s="2"/>
      <c r="F22" s="47"/>
      <c r="G22" s="47"/>
      <c r="H22" s="47"/>
      <c r="I22" s="47"/>
      <c r="J22" s="2"/>
      <c r="K22" s="535"/>
      <c r="L22" s="536"/>
      <c r="M22" s="2"/>
      <c r="S22" s="535"/>
      <c r="T22" s="536"/>
      <c r="U22" s="2"/>
      <c r="V22" s="47"/>
      <c r="W22" s="47"/>
      <c r="X22" s="47"/>
      <c r="Y22" s="47"/>
      <c r="Z22" s="2"/>
      <c r="AA22" s="535"/>
      <c r="AB22" s="536"/>
    </row>
    <row r="23" spans="1:30" ht="12.95" customHeight="1">
      <c r="B23" s="2"/>
      <c r="C23" s="535"/>
      <c r="D23" s="536"/>
      <c r="E23" s="2"/>
      <c r="F23" s="97"/>
      <c r="G23" s="97"/>
      <c r="H23" s="97"/>
      <c r="I23" s="97"/>
      <c r="J23" s="2"/>
      <c r="K23" s="535"/>
      <c r="L23" s="536"/>
      <c r="M23" s="2"/>
      <c r="S23" s="535"/>
      <c r="T23" s="536"/>
      <c r="U23" s="2"/>
      <c r="V23" s="97"/>
      <c r="W23" s="97"/>
      <c r="X23" s="97"/>
      <c r="Y23" s="97"/>
      <c r="Z23" s="2"/>
      <c r="AA23" s="535"/>
      <c r="AB23" s="536"/>
    </row>
    <row r="24" spans="1:30" ht="12.95" customHeight="1">
      <c r="B24" s="2"/>
      <c r="C24" s="535"/>
      <c r="D24" s="536"/>
      <c r="E24" s="2"/>
      <c r="F24" s="97"/>
      <c r="G24" s="97"/>
      <c r="H24" s="97"/>
      <c r="I24" s="97"/>
      <c r="J24" s="2"/>
      <c r="K24" s="535"/>
      <c r="L24" s="536"/>
      <c r="M24" s="2"/>
      <c r="S24" s="535"/>
      <c r="T24" s="536"/>
      <c r="U24" s="2"/>
      <c r="V24" s="97"/>
      <c r="W24" s="97"/>
      <c r="X24" s="97"/>
      <c r="Y24" s="97"/>
      <c r="Z24" s="2"/>
      <c r="AA24" s="535"/>
      <c r="AB24" s="536"/>
    </row>
    <row r="25" spans="1:30" ht="12.95" customHeight="1">
      <c r="B25" s="2"/>
      <c r="C25" s="535"/>
      <c r="D25" s="536"/>
      <c r="E25" s="2"/>
      <c r="F25" s="97"/>
      <c r="G25" s="97"/>
      <c r="H25" s="97"/>
      <c r="I25" s="97"/>
      <c r="J25" s="2"/>
      <c r="K25" s="535"/>
      <c r="L25" s="536"/>
      <c r="M25" s="2"/>
      <c r="S25" s="535"/>
      <c r="T25" s="536"/>
      <c r="U25" s="2"/>
      <c r="V25" s="97"/>
      <c r="W25" s="97"/>
      <c r="X25" s="97"/>
      <c r="Y25" s="97"/>
      <c r="Z25" s="2"/>
      <c r="AA25" s="535"/>
      <c r="AB25" s="536"/>
    </row>
    <row r="26" spans="1:30" ht="12.95" customHeight="1">
      <c r="B26" s="2"/>
      <c r="C26" s="537"/>
      <c r="D26" s="538"/>
      <c r="E26" s="2"/>
      <c r="F26" s="97"/>
      <c r="G26" s="97"/>
      <c r="H26" s="97"/>
      <c r="I26" s="97"/>
      <c r="J26" s="2"/>
      <c r="K26" s="537"/>
      <c r="L26" s="538"/>
      <c r="M26" s="2"/>
      <c r="S26" s="537"/>
      <c r="T26" s="538"/>
      <c r="U26" s="2"/>
      <c r="V26" s="97"/>
      <c r="W26" s="97"/>
      <c r="X26" s="97"/>
      <c r="Y26" s="97"/>
      <c r="Z26" s="2"/>
      <c r="AA26" s="537"/>
      <c r="AB26" s="538"/>
    </row>
    <row r="27" spans="1:30">
      <c r="B27" s="181"/>
      <c r="C27" s="209"/>
      <c r="D27" s="216"/>
      <c r="E27" s="181"/>
      <c r="F27" s="135"/>
      <c r="G27" s="135"/>
      <c r="H27" s="135"/>
      <c r="I27" s="135"/>
      <c r="J27" s="135" t="str">
        <f>IF(日程表!H74="","",日程表!H74)</f>
        <v/>
      </c>
      <c r="K27" s="102"/>
      <c r="L27" s="217"/>
      <c r="M27" s="135" t="str">
        <f>IF(日程表!J74="","",日程表!J74)</f>
        <v/>
      </c>
      <c r="N27" s="103"/>
      <c r="O27" s="103"/>
      <c r="P27" s="103"/>
      <c r="Q27" s="103"/>
      <c r="R27" s="135" t="str">
        <f>IF(日程表!H61="","",日程表!H61)</f>
        <v/>
      </c>
      <c r="S27" s="217"/>
      <c r="T27" s="100"/>
      <c r="U27" s="135" t="str">
        <f>IF(日程表!J61="","",日程表!J61)</f>
        <v/>
      </c>
      <c r="V27" s="135"/>
      <c r="W27" s="135"/>
      <c r="X27" s="135"/>
      <c r="Y27" s="135"/>
      <c r="Z27" s="135" t="str">
        <f>IF(日程表!H76="","",日程表!H76)</f>
        <v/>
      </c>
      <c r="AA27" s="102"/>
      <c r="AB27" s="217"/>
      <c r="AC27" s="103" t="str">
        <f>IF(日程表!J76="","",日程表!J76)</f>
        <v/>
      </c>
      <c r="AD27" s="10"/>
    </row>
    <row r="28" spans="1:30">
      <c r="A28" s="208"/>
      <c r="B28" s="164" t="str">
        <f>IF(日程表!H60="","",日程表!H60)</f>
        <v/>
      </c>
      <c r="C28" s="162" t="str">
        <f>IF(B27="","",IF(B27=E27,"P",""))</f>
        <v/>
      </c>
      <c r="D28" s="163" t="str">
        <f>IF(E27="","",IF(B27=E27,"K",""))</f>
        <v/>
      </c>
      <c r="E28" s="165" t="str">
        <f>IF(日程表!J60="","",日程表!J60)</f>
        <v/>
      </c>
      <c r="F28" s="166"/>
      <c r="G28" s="166"/>
      <c r="H28" s="166"/>
      <c r="I28" s="166"/>
      <c r="J28" s="164" t="str">
        <f>IF(日程表!H75="","",日程表!H75)</f>
        <v/>
      </c>
      <c r="K28" s="162" t="str">
        <f>IF(J27="","",IF(J27=M27,"P",""))</f>
        <v/>
      </c>
      <c r="L28" s="163" t="str">
        <f>IF(M27="","",IF(J27=M27,"K",""))</f>
        <v/>
      </c>
      <c r="M28" s="165" t="str">
        <f>IF(日程表!J75="","",日程表!J75)</f>
        <v/>
      </c>
      <c r="N28" s="182"/>
      <c r="O28" s="166"/>
      <c r="P28" s="166"/>
      <c r="Q28" s="182"/>
      <c r="R28" s="164" t="str">
        <f>IF(日程表!H62="","",日程表!H62)</f>
        <v/>
      </c>
      <c r="S28" s="162" t="str">
        <f>IF(R27="","",IF(R27=U27,"P",""))</f>
        <v/>
      </c>
      <c r="T28" s="163" t="str">
        <f>IF(U27="","",IF(R27=U27,"K",""))</f>
        <v/>
      </c>
      <c r="U28" s="165" t="str">
        <f>IF(日程表!J62="","",日程表!J62)</f>
        <v/>
      </c>
      <c r="V28" s="166"/>
      <c r="W28" s="166"/>
      <c r="X28" s="166"/>
      <c r="Y28" s="166"/>
      <c r="Z28" s="164" t="str">
        <f>IF(日程表!H77="","",日程表!H77)</f>
        <v/>
      </c>
      <c r="AA28" s="162" t="str">
        <f>IF(Z27="","",IF(Z27=AC27,"P",""))</f>
        <v/>
      </c>
      <c r="AB28" s="163" t="str">
        <f>IF(AC27="","",IF(Z27=AC27,"K",""))</f>
        <v/>
      </c>
      <c r="AC28" s="165" t="str">
        <f>IF(日程表!J77="","",日程表!J77)</f>
        <v/>
      </c>
      <c r="AD28" s="208"/>
    </row>
    <row r="29" spans="1:30">
      <c r="A29" s="208"/>
      <c r="B29" s="167" t="s">
        <v>68</v>
      </c>
      <c r="C29" s="168"/>
      <c r="D29" s="170">
        <v>0.41666666666666669</v>
      </c>
      <c r="E29" s="169"/>
      <c r="F29" s="2"/>
      <c r="G29" s="2"/>
      <c r="H29" s="2"/>
      <c r="I29" s="2"/>
      <c r="J29" s="167" t="s">
        <v>73</v>
      </c>
      <c r="K29" s="168"/>
      <c r="L29" s="170">
        <v>0.41666666666666669</v>
      </c>
      <c r="M29" s="169"/>
      <c r="N29" s="182"/>
      <c r="Q29" s="182"/>
      <c r="R29" s="167" t="s">
        <v>74</v>
      </c>
      <c r="S29" s="168"/>
      <c r="T29" s="170">
        <v>0.45833333333333331</v>
      </c>
      <c r="U29" s="169"/>
      <c r="V29" s="2"/>
      <c r="W29" s="2"/>
      <c r="X29" s="2"/>
      <c r="Y29" s="2"/>
      <c r="Z29" s="167" t="s">
        <v>75</v>
      </c>
      <c r="AA29" s="168"/>
      <c r="AB29" s="170">
        <v>0.45833333333333331</v>
      </c>
      <c r="AC29" s="169"/>
      <c r="AD29" s="208"/>
    </row>
    <row r="30" spans="1:30">
      <c r="A30" s="208"/>
      <c r="B30" s="167" t="s">
        <v>139</v>
      </c>
      <c r="C30" s="168"/>
      <c r="D30" s="168"/>
      <c r="E30" s="169"/>
      <c r="F30" s="2"/>
      <c r="G30" s="2"/>
      <c r="H30" s="2"/>
      <c r="I30" s="2"/>
      <c r="J30" s="167" t="s">
        <v>56</v>
      </c>
      <c r="K30" s="168"/>
      <c r="L30" s="168"/>
      <c r="M30" s="169"/>
      <c r="N30" s="182"/>
      <c r="Q30" s="182"/>
      <c r="R30" s="167" t="s">
        <v>56</v>
      </c>
      <c r="S30" s="168"/>
      <c r="T30" s="168"/>
      <c r="U30" s="169"/>
      <c r="V30" s="2"/>
      <c r="W30" s="2"/>
      <c r="X30" s="2"/>
      <c r="Y30" s="2"/>
      <c r="Z30" s="167" t="s">
        <v>25</v>
      </c>
      <c r="AA30" s="168"/>
      <c r="AB30" s="168"/>
      <c r="AC30" s="169"/>
      <c r="AD30" s="208"/>
    </row>
    <row r="31" spans="1:30">
      <c r="A31" s="208"/>
      <c r="B31" s="167"/>
      <c r="C31" s="168"/>
      <c r="D31" s="168"/>
      <c r="E31" s="169"/>
      <c r="F31" s="2"/>
      <c r="G31" s="2"/>
      <c r="H31" s="2"/>
      <c r="I31" s="2"/>
      <c r="J31" s="167"/>
      <c r="K31" s="168"/>
      <c r="L31" s="168"/>
      <c r="M31" s="169"/>
      <c r="N31" s="182"/>
      <c r="Q31" s="182"/>
      <c r="R31" s="167"/>
      <c r="S31" s="168"/>
      <c r="T31" s="168"/>
      <c r="U31" s="169"/>
      <c r="V31" s="2"/>
      <c r="W31" s="2"/>
      <c r="X31" s="2"/>
      <c r="Y31" s="2"/>
      <c r="Z31" s="167"/>
      <c r="AA31" s="168"/>
      <c r="AB31" s="168"/>
      <c r="AC31" s="169"/>
      <c r="AD31" s="208"/>
    </row>
    <row r="32" spans="1:30" ht="12" customHeight="1">
      <c r="A32" s="210"/>
      <c r="B32" s="100"/>
      <c r="C32" s="135"/>
      <c r="D32" s="135"/>
      <c r="E32" s="102"/>
      <c r="F32" s="135"/>
      <c r="G32" s="135"/>
      <c r="H32" s="135"/>
      <c r="I32" s="135"/>
      <c r="J32" s="100"/>
      <c r="K32" s="135"/>
      <c r="L32" s="135"/>
      <c r="M32" s="102"/>
      <c r="N32" s="218"/>
      <c r="O32" s="103"/>
      <c r="P32" s="103"/>
      <c r="Q32" s="218"/>
      <c r="R32" s="100"/>
      <c r="S32" s="135"/>
      <c r="T32" s="135"/>
      <c r="U32" s="102"/>
      <c r="V32" s="135"/>
      <c r="W32" s="135"/>
      <c r="X32" s="135"/>
      <c r="Y32" s="135"/>
      <c r="Z32" s="100"/>
      <c r="AA32" s="135"/>
      <c r="AB32" s="135"/>
      <c r="AC32" s="102"/>
      <c r="AD32" s="210"/>
    </row>
    <row r="33" spans="1:30" ht="13.5" customHeight="1">
      <c r="A33" s="527" t="str">
        <f>日程表!G74</f>
        <v>西脇ＦＣ</v>
      </c>
      <c r="B33" s="528"/>
      <c r="C33" s="160"/>
      <c r="D33" s="160"/>
      <c r="E33" s="562" t="str">
        <f>日程表!K74</f>
        <v>No4の勝者</v>
      </c>
      <c r="F33" s="563"/>
      <c r="G33" s="160"/>
      <c r="H33" s="160"/>
      <c r="I33" s="527" t="str">
        <f>日程表!G59</f>
        <v>No5の勝者</v>
      </c>
      <c r="J33" s="528"/>
      <c r="K33" s="160"/>
      <c r="L33" s="160"/>
      <c r="M33" s="533" t="str">
        <f>日程表!K59</f>
        <v>No9の勝者</v>
      </c>
      <c r="N33" s="534"/>
      <c r="O33" s="160"/>
      <c r="P33" s="160"/>
      <c r="Q33" s="533" t="str">
        <f>日程表!G61</f>
        <v>No10の勝者</v>
      </c>
      <c r="R33" s="534"/>
      <c r="S33" s="160"/>
      <c r="T33" s="160"/>
      <c r="U33" s="533" t="str">
        <f>日程表!K61</f>
        <v>No6の勝者</v>
      </c>
      <c r="V33" s="534"/>
      <c r="W33" s="160"/>
      <c r="X33" s="160"/>
      <c r="Y33" s="527" t="str">
        <f>日程表!G76</f>
        <v>ＬＵＺ零壱ＦＣ</v>
      </c>
      <c r="Z33" s="528"/>
      <c r="AA33" s="160"/>
      <c r="AB33" s="160"/>
      <c r="AC33" s="527" t="str">
        <f>日程表!K76</f>
        <v>No8の勝者</v>
      </c>
      <c r="AD33" s="528"/>
    </row>
    <row r="34" spans="1:30" ht="13.5" customHeight="1">
      <c r="A34" s="529"/>
      <c r="B34" s="530"/>
      <c r="C34" s="161"/>
      <c r="D34" s="161"/>
      <c r="E34" s="564"/>
      <c r="F34" s="565"/>
      <c r="G34" s="161"/>
      <c r="H34" s="161"/>
      <c r="I34" s="529"/>
      <c r="J34" s="530"/>
      <c r="K34" s="161"/>
      <c r="L34" s="161"/>
      <c r="M34" s="535"/>
      <c r="N34" s="536"/>
      <c r="O34" s="161"/>
      <c r="P34" s="161"/>
      <c r="Q34" s="535"/>
      <c r="R34" s="536"/>
      <c r="S34" s="161"/>
      <c r="T34" s="161"/>
      <c r="U34" s="535"/>
      <c r="V34" s="536"/>
      <c r="W34" s="161"/>
      <c r="X34" s="161"/>
      <c r="Y34" s="529"/>
      <c r="Z34" s="530"/>
      <c r="AA34" s="161"/>
      <c r="AB34" s="161"/>
      <c r="AC34" s="529"/>
      <c r="AD34" s="530"/>
    </row>
    <row r="35" spans="1:30" ht="13.5" customHeight="1">
      <c r="A35" s="529"/>
      <c r="B35" s="530"/>
      <c r="C35" s="161"/>
      <c r="D35" s="161"/>
      <c r="E35" s="564"/>
      <c r="F35" s="565"/>
      <c r="G35" s="161"/>
      <c r="H35" s="161"/>
      <c r="I35" s="529"/>
      <c r="J35" s="530"/>
      <c r="K35" s="161"/>
      <c r="L35" s="161"/>
      <c r="M35" s="535"/>
      <c r="N35" s="536"/>
      <c r="O35" s="161"/>
      <c r="P35" s="161"/>
      <c r="Q35" s="535"/>
      <c r="R35" s="536"/>
      <c r="S35" s="161"/>
      <c r="T35" s="161"/>
      <c r="U35" s="535"/>
      <c r="V35" s="536"/>
      <c r="W35" s="161"/>
      <c r="X35" s="161"/>
      <c r="Y35" s="529"/>
      <c r="Z35" s="530"/>
      <c r="AA35" s="161"/>
      <c r="AB35" s="161"/>
      <c r="AC35" s="529"/>
      <c r="AD35" s="530"/>
    </row>
    <row r="36" spans="1:30" ht="13.5" customHeight="1">
      <c r="A36" s="529"/>
      <c r="B36" s="530"/>
      <c r="C36" s="161"/>
      <c r="D36" s="161"/>
      <c r="E36" s="564"/>
      <c r="F36" s="565"/>
      <c r="G36" s="161"/>
      <c r="H36" s="161"/>
      <c r="I36" s="529"/>
      <c r="J36" s="530"/>
      <c r="K36" s="161"/>
      <c r="L36" s="161"/>
      <c r="M36" s="535"/>
      <c r="N36" s="536"/>
      <c r="O36" s="161"/>
      <c r="P36" s="161"/>
      <c r="Q36" s="535"/>
      <c r="R36" s="536"/>
      <c r="S36" s="180"/>
      <c r="T36" s="161"/>
      <c r="U36" s="535"/>
      <c r="V36" s="536"/>
      <c r="W36" s="161"/>
      <c r="X36" s="161"/>
      <c r="Y36" s="529"/>
      <c r="Z36" s="530"/>
      <c r="AA36" s="161"/>
      <c r="AB36" s="161"/>
      <c r="AC36" s="529"/>
      <c r="AD36" s="530"/>
    </row>
    <row r="37" spans="1:30" ht="13.5" customHeight="1">
      <c r="A37" s="529"/>
      <c r="B37" s="530"/>
      <c r="C37" s="161"/>
      <c r="D37" s="161"/>
      <c r="E37" s="564"/>
      <c r="F37" s="565"/>
      <c r="G37" s="161"/>
      <c r="H37" s="161"/>
      <c r="I37" s="529"/>
      <c r="J37" s="530"/>
      <c r="K37" s="161"/>
      <c r="L37" s="161"/>
      <c r="M37" s="535"/>
      <c r="N37" s="536"/>
      <c r="O37" s="161"/>
      <c r="P37" s="161"/>
      <c r="Q37" s="535"/>
      <c r="R37" s="536"/>
      <c r="S37" s="161"/>
      <c r="T37" s="161"/>
      <c r="U37" s="535"/>
      <c r="V37" s="536"/>
      <c r="W37" s="161"/>
      <c r="X37" s="161"/>
      <c r="Y37" s="529"/>
      <c r="Z37" s="530"/>
      <c r="AA37" s="161"/>
      <c r="AB37" s="161"/>
      <c r="AC37" s="529"/>
      <c r="AD37" s="530"/>
    </row>
    <row r="38" spans="1:30" ht="13.5" customHeight="1">
      <c r="A38" s="529"/>
      <c r="B38" s="530"/>
      <c r="C38" s="161"/>
      <c r="D38" s="161"/>
      <c r="E38" s="564"/>
      <c r="F38" s="565"/>
      <c r="G38" s="161"/>
      <c r="H38" s="161"/>
      <c r="I38" s="529"/>
      <c r="J38" s="530"/>
      <c r="K38" s="161"/>
      <c r="L38" s="161"/>
      <c r="M38" s="535"/>
      <c r="N38" s="536"/>
      <c r="O38" s="161"/>
      <c r="P38" s="161"/>
      <c r="Q38" s="535"/>
      <c r="R38" s="536"/>
      <c r="S38" s="161"/>
      <c r="T38" s="161"/>
      <c r="U38" s="535"/>
      <c r="V38" s="536"/>
      <c r="W38" s="161"/>
      <c r="X38" s="161"/>
      <c r="Y38" s="529"/>
      <c r="Z38" s="530"/>
      <c r="AA38" s="161"/>
      <c r="AB38" s="161"/>
      <c r="AC38" s="529"/>
      <c r="AD38" s="530"/>
    </row>
    <row r="39" spans="1:30" ht="15.95" customHeight="1">
      <c r="A39" s="531"/>
      <c r="B39" s="532"/>
      <c r="C39" s="161"/>
      <c r="D39" s="161"/>
      <c r="E39" s="566"/>
      <c r="F39" s="567"/>
      <c r="G39" s="161"/>
      <c r="H39" s="161"/>
      <c r="I39" s="531"/>
      <c r="J39" s="532"/>
      <c r="K39" s="161"/>
      <c r="L39" s="161"/>
      <c r="M39" s="537"/>
      <c r="N39" s="538"/>
      <c r="O39" s="161"/>
      <c r="P39" s="161"/>
      <c r="Q39" s="537"/>
      <c r="R39" s="538"/>
      <c r="S39" s="161"/>
      <c r="T39" s="161"/>
      <c r="U39" s="537"/>
      <c r="V39" s="538"/>
      <c r="W39" s="161"/>
      <c r="X39" s="161"/>
      <c r="Y39" s="531"/>
      <c r="Z39" s="532"/>
      <c r="AA39" s="161"/>
      <c r="AB39" s="161"/>
      <c r="AC39" s="531"/>
      <c r="AD39" s="532"/>
    </row>
    <row r="40" spans="1:30">
      <c r="D40" s="14"/>
      <c r="E40" s="2"/>
      <c r="F40" s="2"/>
      <c r="G40" s="2"/>
      <c r="H40" s="2"/>
      <c r="I40" s="2"/>
      <c r="J40" s="2"/>
      <c r="K40" s="5"/>
      <c r="T40" s="14"/>
      <c r="U40" s="2"/>
      <c r="V40" s="2"/>
      <c r="W40" s="2"/>
      <c r="X40" s="2"/>
      <c r="Y40" s="2"/>
      <c r="Z40" s="2"/>
      <c r="AA40" s="5"/>
      <c r="AB40" s="2"/>
    </row>
    <row r="41" spans="1:30">
      <c r="D41" s="14"/>
      <c r="K41" s="178"/>
      <c r="T41" s="14"/>
      <c r="Z41" s="175"/>
      <c r="AA41" s="178"/>
      <c r="AB41" s="2"/>
    </row>
    <row r="42" spans="1:30">
      <c r="D42" s="14"/>
      <c r="E42" s="50"/>
      <c r="F42" s="50"/>
      <c r="G42" s="51"/>
      <c r="H42" s="52"/>
      <c r="I42" s="48"/>
      <c r="J42" s="48"/>
      <c r="K42" s="49"/>
      <c r="T42" s="14"/>
      <c r="U42" s="131"/>
      <c r="V42" s="131"/>
      <c r="W42" s="132"/>
      <c r="X42" s="133"/>
      <c r="Y42" s="134"/>
      <c r="Z42" s="134"/>
      <c r="AA42" s="49"/>
      <c r="AB42" s="2"/>
    </row>
    <row r="43" spans="1:30" ht="14.1" customHeight="1">
      <c r="C43" s="539" t="str">
        <f>IF(B27="","",IF(C20=A33,E33,A33))</f>
        <v/>
      </c>
      <c r="D43" s="540"/>
      <c r="E43" s="131"/>
      <c r="F43" s="131"/>
      <c r="G43" s="132"/>
      <c r="H43" s="133"/>
      <c r="I43" s="134"/>
      <c r="J43" s="134"/>
      <c r="K43" s="527" t="str">
        <f>IF(J27="","",IF(K20=I33,M33,I33))</f>
        <v/>
      </c>
      <c r="L43" s="528"/>
      <c r="S43" s="545" t="str">
        <f>IF(R27="","",IF(S20=Q33,U33,Q33))</f>
        <v/>
      </c>
      <c r="T43" s="546"/>
      <c r="U43" s="131"/>
      <c r="V43" s="131"/>
      <c r="W43" s="132"/>
      <c r="X43" s="133"/>
      <c r="Y43" s="134"/>
      <c r="Z43" s="134"/>
      <c r="AA43" s="527" t="str">
        <f>IF(Z27="","",IF(AA20=Y33,AC33,Y33))</f>
        <v/>
      </c>
      <c r="AB43" s="528"/>
    </row>
    <row r="44" spans="1:30" ht="14.1" customHeight="1">
      <c r="C44" s="541"/>
      <c r="D44" s="542"/>
      <c r="E44" s="131"/>
      <c r="F44" s="131"/>
      <c r="G44" s="132"/>
      <c r="H44" s="133"/>
      <c r="I44" s="134"/>
      <c r="J44" s="134"/>
      <c r="K44" s="529"/>
      <c r="L44" s="530"/>
      <c r="S44" s="547"/>
      <c r="T44" s="548"/>
      <c r="U44" s="131"/>
      <c r="V44" s="131"/>
      <c r="W44" s="132"/>
      <c r="X44" s="133"/>
      <c r="Y44" s="134"/>
      <c r="Z44" s="134"/>
      <c r="AA44" s="529"/>
      <c r="AB44" s="530"/>
    </row>
    <row r="45" spans="1:30" ht="14.1" customHeight="1">
      <c r="C45" s="541"/>
      <c r="D45" s="542"/>
      <c r="E45" s="131"/>
      <c r="F45" s="131"/>
      <c r="G45" s="132"/>
      <c r="H45" s="133"/>
      <c r="I45" s="134"/>
      <c r="J45" s="134"/>
      <c r="K45" s="529"/>
      <c r="L45" s="530"/>
      <c r="S45" s="547"/>
      <c r="T45" s="548"/>
      <c r="U45" s="131"/>
      <c r="V45" s="131"/>
      <c r="W45" s="132"/>
      <c r="X45" s="133"/>
      <c r="Y45" s="134"/>
      <c r="Z45" s="134"/>
      <c r="AA45" s="529"/>
      <c r="AB45" s="530"/>
    </row>
    <row r="46" spans="1:30" ht="14.1" customHeight="1">
      <c r="C46" s="541"/>
      <c r="D46" s="542"/>
      <c r="E46" s="131"/>
      <c r="F46" s="131"/>
      <c r="G46" s="132"/>
      <c r="H46" s="133"/>
      <c r="I46" s="134"/>
      <c r="J46" s="134"/>
      <c r="K46" s="529"/>
      <c r="L46" s="530"/>
      <c r="S46" s="547"/>
      <c r="T46" s="548"/>
      <c r="U46" s="131"/>
      <c r="V46" s="131"/>
      <c r="W46" s="132"/>
      <c r="X46" s="133"/>
      <c r="Y46" s="134"/>
      <c r="Z46" s="134"/>
      <c r="AA46" s="529"/>
      <c r="AB46" s="530"/>
    </row>
    <row r="47" spans="1:30" ht="14.1" customHeight="1">
      <c r="C47" s="541"/>
      <c r="D47" s="542"/>
      <c r="E47" s="131"/>
      <c r="F47" s="131"/>
      <c r="G47" s="132"/>
      <c r="H47" s="133"/>
      <c r="I47" s="134"/>
      <c r="J47" s="134"/>
      <c r="K47" s="529"/>
      <c r="L47" s="530"/>
      <c r="S47" s="547"/>
      <c r="T47" s="548"/>
      <c r="U47" s="131"/>
      <c r="V47" s="131"/>
      <c r="W47" s="132"/>
      <c r="X47" s="133"/>
      <c r="Y47" s="134"/>
      <c r="Z47" s="134"/>
      <c r="AA47" s="529"/>
      <c r="AB47" s="530"/>
    </row>
    <row r="48" spans="1:30" ht="14.1" customHeight="1">
      <c r="C48" s="541"/>
      <c r="D48" s="542"/>
      <c r="E48" s="174"/>
      <c r="F48" s="176" t="s">
        <v>56</v>
      </c>
      <c r="G48" s="176"/>
      <c r="H48" s="98"/>
      <c r="I48" s="176"/>
      <c r="J48" s="133"/>
      <c r="K48" s="529"/>
      <c r="L48" s="530"/>
      <c r="S48" s="547"/>
      <c r="T48" s="548"/>
      <c r="U48" s="174"/>
      <c r="V48" s="176" t="s">
        <v>25</v>
      </c>
      <c r="W48" s="176"/>
      <c r="X48" s="176"/>
      <c r="Y48" s="176"/>
      <c r="Z48" s="133"/>
      <c r="AA48" s="529"/>
      <c r="AB48" s="530"/>
    </row>
    <row r="49" spans="3:28" ht="14.1" customHeight="1">
      <c r="C49" s="543"/>
      <c r="D49" s="544"/>
      <c r="E49" s="174"/>
      <c r="F49" s="176" t="s">
        <v>40</v>
      </c>
      <c r="G49" s="176"/>
      <c r="H49" s="177">
        <v>0.5</v>
      </c>
      <c r="I49" s="176"/>
      <c r="J49" s="9"/>
      <c r="K49" s="531"/>
      <c r="L49" s="532"/>
      <c r="S49" s="549"/>
      <c r="T49" s="550"/>
      <c r="U49" s="174"/>
      <c r="V49" s="176" t="s">
        <v>41</v>
      </c>
      <c r="W49" s="176"/>
      <c r="X49" s="177">
        <v>0.5</v>
      </c>
      <c r="Y49" s="176"/>
      <c r="Z49" s="9"/>
      <c r="AA49" s="531"/>
      <c r="AB49" s="532"/>
    </row>
    <row r="50" spans="3:28">
      <c r="D50" s="15"/>
      <c r="E50" s="6"/>
      <c r="F50" s="6"/>
      <c r="G50" s="6"/>
      <c r="H50" s="6"/>
      <c r="I50" s="6"/>
      <c r="J50" s="6"/>
      <c r="K50" s="7"/>
      <c r="T50" s="15"/>
      <c r="U50" s="6"/>
      <c r="V50" s="6"/>
      <c r="W50" s="6"/>
      <c r="X50" s="6"/>
      <c r="Y50" s="6"/>
      <c r="Z50" s="6"/>
      <c r="AA50" s="7"/>
      <c r="AB50" s="2"/>
    </row>
    <row r="51" spans="3:28">
      <c r="D51" s="103" t="str">
        <f>IF(日程表!H63="","",日程表!H63)</f>
        <v/>
      </c>
      <c r="E51" s="103"/>
      <c r="F51" s="103"/>
      <c r="G51" s="103"/>
      <c r="H51" s="103"/>
      <c r="I51" s="103"/>
      <c r="J51" s="103"/>
      <c r="K51" s="103" t="str">
        <f>IF(日程表!J63="","",日程表!J63)</f>
        <v/>
      </c>
      <c r="L51" s="103"/>
      <c r="M51" s="103"/>
      <c r="N51" s="103"/>
      <c r="O51" s="103"/>
      <c r="P51" s="103"/>
      <c r="Q51" s="103"/>
      <c r="R51" s="103"/>
      <c r="S51" s="103"/>
      <c r="T51" s="103" t="str">
        <f>IF(日程表!H78="","",日程表!H78)</f>
        <v/>
      </c>
      <c r="U51" s="103"/>
      <c r="V51" s="103"/>
      <c r="W51" s="103"/>
      <c r="X51" s="103"/>
      <c r="Y51" s="103"/>
      <c r="Z51" s="103"/>
      <c r="AA51" s="103" t="str">
        <f>IF(日程表!J78="","",日程表!J78)</f>
        <v/>
      </c>
    </row>
  </sheetData>
  <mergeCells count="23">
    <mergeCell ref="AC33:AD39"/>
    <mergeCell ref="A33:B39"/>
    <mergeCell ref="E33:F39"/>
    <mergeCell ref="G10:H16"/>
    <mergeCell ref="W10:X16"/>
    <mergeCell ref="V13:V17"/>
    <mergeCell ref="L5:S6"/>
    <mergeCell ref="H17:I17"/>
    <mergeCell ref="I33:J39"/>
    <mergeCell ref="M33:N39"/>
    <mergeCell ref="R13:U13"/>
    <mergeCell ref="P7:V7"/>
    <mergeCell ref="AA43:AB49"/>
    <mergeCell ref="AA20:AB26"/>
    <mergeCell ref="Y33:Z39"/>
    <mergeCell ref="C20:D26"/>
    <mergeCell ref="K20:L26"/>
    <mergeCell ref="S20:T26"/>
    <mergeCell ref="C43:D49"/>
    <mergeCell ref="K43:L49"/>
    <mergeCell ref="S43:T49"/>
    <mergeCell ref="Q33:R39"/>
    <mergeCell ref="U33:V39"/>
  </mergeCells>
  <phoneticPr fontId="1"/>
  <printOptions horizontalCentered="1" verticalCentered="1"/>
  <pageMargins left="0.55118110236220497" right="0.39370078740157499" top="0.73" bottom="0.78740157480314998" header="0.511811023622047" footer="0.511811023622047"/>
  <pageSetup paperSize="9" scale="94" orientation="portrait"/>
  <headerFooter alignWithMargins="0"/>
  <colBreaks count="1" manualBreakCount="1">
    <brk id="31" max="1048575" man="1"/>
  </colBreaks>
  <extLst>
    <ext xmlns:mx="http://schemas.microsoft.com/office/mac/excel/2008/main" uri="{64002731-A6B0-56B0-2670-7721B7C09600}">
      <mx:PLV Mode="0" OnePage="0" WScale="94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26"/>
  <sheetViews>
    <sheetView showGridLines="0" topLeftCell="A2" workbookViewId="0">
      <selection activeCell="L27" sqref="L27"/>
    </sheetView>
  </sheetViews>
  <sheetFormatPr defaultColWidth="8.875" defaultRowHeight="13.5"/>
  <cols>
    <col min="1" max="1" width="1.875" customWidth="1"/>
    <col min="2" max="2" width="3.5" customWidth="1"/>
    <col min="3" max="3" width="20.875" customWidth="1"/>
    <col min="4" max="4" width="1.625" customWidth="1"/>
    <col min="5" max="5" width="8.875" hidden="1" customWidth="1"/>
    <col min="6" max="6" width="19.5" hidden="1" customWidth="1"/>
    <col min="7" max="7" width="1.875" customWidth="1"/>
    <col min="9" max="9" width="19.5" style="373" customWidth="1"/>
  </cols>
  <sheetData>
    <row r="2" spans="2:9" ht="20.100000000000001" customHeight="1">
      <c r="B2" s="569" t="s">
        <v>11</v>
      </c>
      <c r="C2" s="78" t="s">
        <v>124</v>
      </c>
      <c r="E2" s="16">
        <v>1</v>
      </c>
      <c r="F2" s="78"/>
      <c r="H2" s="16">
        <v>1</v>
      </c>
      <c r="I2" s="16" t="s">
        <v>123</v>
      </c>
    </row>
    <row r="3" spans="2:9" ht="20.100000000000001" customHeight="1">
      <c r="B3" s="570"/>
      <c r="C3" s="78" t="s">
        <v>125</v>
      </c>
      <c r="E3" s="16">
        <v>2</v>
      </c>
      <c r="F3" s="78"/>
      <c r="H3" s="16">
        <v>2</v>
      </c>
      <c r="I3" s="78" t="s">
        <v>15</v>
      </c>
    </row>
    <row r="4" spans="2:9" ht="20.100000000000001" customHeight="1">
      <c r="B4" s="571"/>
      <c r="C4" s="78"/>
      <c r="E4" s="16">
        <v>3</v>
      </c>
      <c r="F4" s="78"/>
      <c r="H4" s="16">
        <v>3</v>
      </c>
      <c r="I4" s="79" t="s">
        <v>17</v>
      </c>
    </row>
    <row r="5" spans="2:9" ht="20.100000000000001" customHeight="1">
      <c r="B5" s="569" t="s">
        <v>12</v>
      </c>
      <c r="C5" s="78" t="s">
        <v>34</v>
      </c>
      <c r="E5" s="16">
        <v>4</v>
      </c>
      <c r="F5" s="78"/>
      <c r="H5" s="16">
        <v>4</v>
      </c>
      <c r="I5" s="78" t="s">
        <v>16</v>
      </c>
    </row>
    <row r="6" spans="2:9" ht="20.100000000000001" customHeight="1">
      <c r="B6" s="570"/>
      <c r="C6" s="78"/>
      <c r="E6" s="16">
        <v>5</v>
      </c>
      <c r="F6" s="78"/>
      <c r="H6" s="16">
        <v>5</v>
      </c>
      <c r="I6" s="78" t="s">
        <v>61</v>
      </c>
    </row>
    <row r="7" spans="2:9" ht="20.100000000000001" customHeight="1">
      <c r="B7" s="570"/>
      <c r="C7" s="78" t="s">
        <v>45</v>
      </c>
      <c r="E7" s="16">
        <v>6</v>
      </c>
      <c r="F7" s="78"/>
      <c r="H7" s="16">
        <v>6</v>
      </c>
      <c r="I7" s="78" t="s">
        <v>21</v>
      </c>
    </row>
    <row r="8" spans="2:9" ht="20.100000000000001" customHeight="1">
      <c r="B8" s="570"/>
      <c r="C8" s="78" t="s">
        <v>13</v>
      </c>
      <c r="E8" s="16">
        <v>7</v>
      </c>
      <c r="F8" s="78"/>
      <c r="H8" s="16">
        <v>7</v>
      </c>
      <c r="I8" s="78" t="s">
        <v>19</v>
      </c>
    </row>
    <row r="9" spans="2:9" ht="20.100000000000001" customHeight="1">
      <c r="B9" s="571"/>
      <c r="C9" s="78" t="s">
        <v>61</v>
      </c>
      <c r="E9" s="16">
        <v>8</v>
      </c>
      <c r="F9" s="78"/>
      <c r="H9" s="16">
        <v>8</v>
      </c>
      <c r="I9" s="78" t="s">
        <v>124</v>
      </c>
    </row>
    <row r="10" spans="2:9" ht="20.100000000000001" customHeight="1">
      <c r="B10" s="569" t="s">
        <v>43</v>
      </c>
      <c r="C10" s="78" t="s">
        <v>116</v>
      </c>
      <c r="E10" s="16">
        <v>9</v>
      </c>
      <c r="F10" s="78"/>
      <c r="H10" s="16">
        <v>9</v>
      </c>
      <c r="I10" s="78" t="s">
        <v>14</v>
      </c>
    </row>
    <row r="11" spans="2:9" ht="20.100000000000001" customHeight="1">
      <c r="B11" s="570"/>
      <c r="C11" s="78" t="s">
        <v>14</v>
      </c>
      <c r="E11" s="16">
        <v>10</v>
      </c>
      <c r="F11" s="79"/>
      <c r="H11" s="16">
        <v>10</v>
      </c>
      <c r="I11" s="78" t="s">
        <v>125</v>
      </c>
    </row>
    <row r="12" spans="2:9" ht="20.100000000000001" customHeight="1">
      <c r="B12" s="570"/>
      <c r="C12" s="78"/>
      <c r="E12" s="16">
        <v>11</v>
      </c>
      <c r="F12" s="79"/>
      <c r="H12" s="16">
        <v>11</v>
      </c>
      <c r="I12" s="78" t="s">
        <v>45</v>
      </c>
    </row>
    <row r="13" spans="2:9" ht="20.100000000000001" customHeight="1">
      <c r="B13" s="570"/>
      <c r="C13" s="78" t="s">
        <v>15</v>
      </c>
      <c r="E13" s="16">
        <v>12</v>
      </c>
      <c r="F13" s="78"/>
      <c r="H13" s="16">
        <v>12</v>
      </c>
      <c r="I13" s="78" t="s">
        <v>114</v>
      </c>
    </row>
    <row r="14" spans="2:9" ht="20.100000000000001" customHeight="1">
      <c r="B14" s="571"/>
      <c r="C14" s="78" t="s">
        <v>16</v>
      </c>
      <c r="E14" s="16">
        <v>13</v>
      </c>
      <c r="F14" s="16"/>
      <c r="H14" s="16">
        <v>13</v>
      </c>
      <c r="I14" s="355" t="s">
        <v>115</v>
      </c>
    </row>
    <row r="15" spans="2:9" ht="20.100000000000001" customHeight="1">
      <c r="B15" s="569" t="s">
        <v>46</v>
      </c>
      <c r="C15" s="78" t="s">
        <v>114</v>
      </c>
      <c r="E15" s="16">
        <v>14</v>
      </c>
      <c r="F15" s="78"/>
      <c r="H15" s="16">
        <v>14</v>
      </c>
      <c r="I15" s="78" t="s">
        <v>34</v>
      </c>
    </row>
    <row r="16" spans="2:9" ht="20.100000000000001" customHeight="1">
      <c r="B16" s="570"/>
      <c r="C16" s="355" t="s">
        <v>115</v>
      </c>
      <c r="E16" s="16">
        <v>15</v>
      </c>
      <c r="F16" s="78"/>
      <c r="H16" s="16">
        <v>15</v>
      </c>
      <c r="I16" s="78" t="s">
        <v>116</v>
      </c>
    </row>
    <row r="17" spans="2:9" ht="20.100000000000001" customHeight="1">
      <c r="B17" s="570"/>
      <c r="C17" s="78" t="s">
        <v>21</v>
      </c>
      <c r="E17" s="16">
        <v>16</v>
      </c>
      <c r="F17" s="78"/>
      <c r="H17" s="16">
        <v>16</v>
      </c>
      <c r="I17" s="79" t="s">
        <v>113</v>
      </c>
    </row>
    <row r="18" spans="2:9" ht="20.100000000000001" customHeight="1">
      <c r="B18" s="570"/>
      <c r="C18" s="79" t="s">
        <v>17</v>
      </c>
      <c r="E18" s="16">
        <v>17</v>
      </c>
      <c r="F18" s="78"/>
      <c r="H18" s="16">
        <v>17</v>
      </c>
      <c r="I18" s="78" t="s">
        <v>20</v>
      </c>
    </row>
    <row r="19" spans="2:9" ht="20.100000000000001" customHeight="1">
      <c r="B19" s="571"/>
      <c r="C19" s="79" t="s">
        <v>113</v>
      </c>
      <c r="E19" s="16">
        <v>18</v>
      </c>
      <c r="F19" s="78"/>
      <c r="H19" s="16">
        <v>18</v>
      </c>
      <c r="I19" s="78" t="s">
        <v>13</v>
      </c>
    </row>
    <row r="20" spans="2:9" ht="20.100000000000001" customHeight="1">
      <c r="B20" s="569" t="s">
        <v>18</v>
      </c>
      <c r="C20" s="16" t="s">
        <v>123</v>
      </c>
      <c r="E20" s="16">
        <v>19</v>
      </c>
      <c r="F20" s="78"/>
      <c r="H20" s="16"/>
      <c r="I20" s="371"/>
    </row>
    <row r="21" spans="2:9" ht="20.100000000000001" customHeight="1">
      <c r="B21" s="570"/>
      <c r="C21" s="16"/>
      <c r="E21" s="16">
        <v>20</v>
      </c>
      <c r="F21" s="78"/>
      <c r="H21" s="16"/>
      <c r="I21" s="371"/>
    </row>
    <row r="22" spans="2:9" ht="20.100000000000001" customHeight="1">
      <c r="B22" s="570"/>
      <c r="C22" s="347" t="s">
        <v>62</v>
      </c>
      <c r="E22" s="16">
        <v>21</v>
      </c>
      <c r="F22" s="78"/>
      <c r="H22" s="16"/>
      <c r="I22" s="372"/>
    </row>
    <row r="23" spans="2:9" ht="20.100000000000001" customHeight="1">
      <c r="B23" s="570"/>
      <c r="C23" s="78"/>
      <c r="E23" s="16">
        <v>22</v>
      </c>
      <c r="F23" s="78"/>
      <c r="H23" s="16"/>
      <c r="I23" s="371"/>
    </row>
    <row r="24" spans="2:9" ht="20.100000000000001" customHeight="1">
      <c r="B24" s="570"/>
      <c r="C24" s="78"/>
      <c r="E24" s="16">
        <v>23</v>
      </c>
      <c r="F24" s="78"/>
      <c r="H24" s="16"/>
      <c r="I24" s="371"/>
    </row>
    <row r="25" spans="2:9" ht="20.100000000000001" customHeight="1">
      <c r="B25" s="570"/>
      <c r="C25" s="78" t="s">
        <v>20</v>
      </c>
      <c r="E25" s="16">
        <v>24</v>
      </c>
      <c r="F25" s="78"/>
      <c r="H25" s="16"/>
      <c r="I25" s="371"/>
    </row>
    <row r="26" spans="2:9" ht="21.95" customHeight="1">
      <c r="B26" s="571"/>
      <c r="C26" s="78" t="s">
        <v>19</v>
      </c>
    </row>
  </sheetData>
  <mergeCells count="5">
    <mergeCell ref="B20:B26"/>
    <mergeCell ref="B15:B19"/>
    <mergeCell ref="B2:B4"/>
    <mergeCell ref="B5:B9"/>
    <mergeCell ref="B10:B14"/>
  </mergeCells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組合せ</vt:lpstr>
      <vt:lpstr>日程表</vt:lpstr>
      <vt:lpstr>決勝トーナメント</vt:lpstr>
      <vt:lpstr>抽選</vt:lpstr>
      <vt:lpstr>組合せ!Print_Area</vt:lpstr>
      <vt:lpstr>日程表!Print_Area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社協 １</dc:creator>
  <cp:lastModifiedBy>岸本由樹実</cp:lastModifiedBy>
  <cp:lastPrinted>2021-02-01T14:00:39Z</cp:lastPrinted>
  <dcterms:created xsi:type="dcterms:W3CDTF">2000-08-16T04:10:57Z</dcterms:created>
  <dcterms:modified xsi:type="dcterms:W3CDTF">2021-02-02T10:53:42Z</dcterms:modified>
</cp:coreProperties>
</file>