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8EE1B9CC-E149-394A-A4C6-B8C53DC7BFA7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組合せ" sheetId="18" r:id="rId1"/>
    <sheet name="日程表" sheetId="17" r:id="rId2"/>
    <sheet name="決勝トーナメント" sheetId="9" r:id="rId3"/>
    <sheet name="抽選" sheetId="16" r:id="rId4"/>
    <sheet name="Sheet1" sheetId="19" r:id="rId5"/>
  </sheets>
  <definedNames>
    <definedName name="_xlnm.Print_Area" localSheetId="0">組合せ!$A$1:$AH$67</definedName>
    <definedName name="_xlnm.Print_Area" localSheetId="1">日程表!$A$1:$N$91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9" i="17" l="1"/>
  <c r="I64" i="17"/>
  <c r="C30" i="18"/>
  <c r="K29" i="17"/>
  <c r="C26" i="18"/>
  <c r="K12" i="17"/>
  <c r="T17" i="9"/>
  <c r="W10" i="9"/>
  <c r="AA20" i="9"/>
  <c r="S20" i="9"/>
  <c r="K20" i="9"/>
  <c r="C20" i="9"/>
  <c r="A33" i="9"/>
  <c r="I26" i="17"/>
  <c r="Y33" i="9"/>
  <c r="I17" i="17"/>
  <c r="C74" i="18"/>
  <c r="C70" i="18"/>
  <c r="C66" i="18"/>
  <c r="C62" i="18"/>
  <c r="C58" i="18"/>
  <c r="C54" i="18"/>
  <c r="C50" i="18"/>
  <c r="C46" i="18"/>
  <c r="K25" i="17"/>
  <c r="C42" i="18"/>
  <c r="G25" i="17"/>
  <c r="C38" i="18"/>
  <c r="K10" i="17"/>
  <c r="C34" i="18"/>
  <c r="G10" i="17"/>
  <c r="C22" i="18"/>
  <c r="K23" i="17"/>
  <c r="C18" i="18"/>
  <c r="G23" i="17"/>
  <c r="C14" i="18"/>
  <c r="K8" i="17"/>
  <c r="C10" i="18"/>
  <c r="G8" i="17"/>
  <c r="C6" i="18"/>
  <c r="E33" i="9"/>
  <c r="I33" i="9"/>
  <c r="U33" i="9"/>
  <c r="M33" i="9"/>
  <c r="Q33" i="9"/>
  <c r="AC33" i="9"/>
  <c r="I47" i="17"/>
  <c r="C43" i="9"/>
  <c r="B28" i="9"/>
  <c r="E28" i="9"/>
  <c r="C80" i="18"/>
  <c r="C93" i="18"/>
  <c r="C89" i="18"/>
  <c r="I45" i="17"/>
  <c r="AA51" i="9"/>
  <c r="T51" i="9"/>
  <c r="K51" i="9"/>
  <c r="D51" i="9"/>
  <c r="AA17" i="9"/>
  <c r="X18" i="9"/>
  <c r="Z27" i="9"/>
  <c r="AC27" i="9"/>
  <c r="AB28" i="9"/>
  <c r="J27" i="9"/>
  <c r="K43" i="9"/>
  <c r="M27" i="9"/>
  <c r="L28" i="9"/>
  <c r="Q13" i="9"/>
  <c r="N13" i="9"/>
  <c r="U12" i="9"/>
  <c r="P13" i="9"/>
  <c r="J12" i="9"/>
  <c r="O13" i="9"/>
  <c r="Q8" i="9"/>
  <c r="N8" i="9"/>
  <c r="W7" i="9"/>
  <c r="P8" i="9"/>
  <c r="H7" i="9"/>
  <c r="L5" i="9"/>
  <c r="Y18" i="9"/>
  <c r="V18" i="9"/>
  <c r="I18" i="9"/>
  <c r="F18" i="9"/>
  <c r="K17" i="9"/>
  <c r="H18" i="9"/>
  <c r="D17" i="9"/>
  <c r="G18" i="9"/>
  <c r="AC28" i="9"/>
  <c r="Z28" i="9"/>
  <c r="U28" i="9"/>
  <c r="R28" i="9"/>
  <c r="M28" i="9"/>
  <c r="J28" i="9"/>
  <c r="C84" i="18"/>
  <c r="U27" i="9"/>
  <c r="T28" i="9"/>
  <c r="R27" i="9"/>
  <c r="S43" i="9"/>
  <c r="D28" i="9"/>
  <c r="I85" i="17"/>
  <c r="I83" i="17"/>
  <c r="I81" i="17"/>
  <c r="I77" i="17"/>
  <c r="I75" i="17"/>
  <c r="I70" i="17"/>
  <c r="I68" i="17"/>
  <c r="I66" i="17"/>
  <c r="I62" i="17"/>
  <c r="I60" i="17"/>
  <c r="I51" i="17"/>
  <c r="I49" i="17"/>
  <c r="I43" i="17"/>
  <c r="I41" i="17"/>
  <c r="I36" i="17"/>
  <c r="I32" i="17"/>
  <c r="I30" i="17"/>
  <c r="I28" i="17"/>
  <c r="I24" i="17"/>
  <c r="I15" i="17"/>
  <c r="I13" i="17"/>
  <c r="I11" i="17"/>
  <c r="I9" i="17"/>
  <c r="C28" i="9"/>
  <c r="O8" i="9"/>
  <c r="S28" i="9"/>
  <c r="W18" i="9"/>
  <c r="AA28" i="9"/>
  <c r="G10" i="9"/>
  <c r="AA43" i="9"/>
  <c r="K28" i="9"/>
</calcChain>
</file>

<file path=xl/sharedStrings.xml><?xml version="1.0" encoding="utf-8"?>
<sst xmlns="http://schemas.openxmlformats.org/spreadsheetml/2006/main" count="198" uniqueCount="116">
  <si>
    <t>会場</t>
    <rPh sb="0" eb="2">
      <t>カイジョウ</t>
    </rPh>
    <phoneticPr fontId="1"/>
  </si>
  <si>
    <t>―</t>
  </si>
  <si>
    <t>試合順</t>
    <rPh sb="0" eb="2">
      <t>シアイ</t>
    </rPh>
    <rPh sb="2" eb="3">
      <t>ジュン</t>
    </rPh>
    <phoneticPr fontId="1"/>
  </si>
  <si>
    <t>試合時間</t>
    <rPh sb="0" eb="2">
      <t>シアイ</t>
    </rPh>
    <rPh sb="2" eb="4">
      <t>ジカン</t>
    </rPh>
    <phoneticPr fontId="1"/>
  </si>
  <si>
    <t>対戦カード</t>
    <rPh sb="0" eb="2">
      <t>タイセン</t>
    </rPh>
    <phoneticPr fontId="1"/>
  </si>
  <si>
    <t>１・２回戦　　</t>
    <rPh sb="3" eb="5">
      <t>カイセン</t>
    </rPh>
    <phoneticPr fontId="1"/>
  </si>
  <si>
    <t>決勝トーナメント　　</t>
    <rPh sb="0" eb="2">
      <t>ケッショウ</t>
    </rPh>
    <phoneticPr fontId="1"/>
  </si>
  <si>
    <t>決勝戦</t>
    <rPh sb="0" eb="3">
      <t>ケッショウセン</t>
    </rPh>
    <phoneticPr fontId="1"/>
  </si>
  <si>
    <t>№</t>
    <phoneticPr fontId="1"/>
  </si>
  <si>
    <t>決勝</t>
    <rPh sb="0" eb="2">
      <t>ケッショウ</t>
    </rPh>
    <phoneticPr fontId="1"/>
  </si>
  <si>
    <t>加西</t>
    <rPh sb="0" eb="2">
      <t>カサイ</t>
    </rPh>
    <phoneticPr fontId="1"/>
  </si>
  <si>
    <t>三木</t>
    <rPh sb="0" eb="2">
      <t>ミキ</t>
    </rPh>
    <phoneticPr fontId="1"/>
  </si>
  <si>
    <t>ジンガ三木ＳＣ</t>
    <phoneticPr fontId="1"/>
  </si>
  <si>
    <t>小野東ＳＳＤ</t>
    <rPh sb="0" eb="2">
      <t>オノ</t>
    </rPh>
    <rPh sb="2" eb="3">
      <t>ヒガシ</t>
    </rPh>
    <phoneticPr fontId="1"/>
  </si>
  <si>
    <t>河合ＳＳＤ</t>
    <rPh sb="0" eb="2">
      <t>カワイ</t>
    </rPh>
    <phoneticPr fontId="1"/>
  </si>
  <si>
    <t>旭ＦＣＪｒ</t>
    <rPh sb="0" eb="1">
      <t>アサヒ</t>
    </rPh>
    <phoneticPr fontId="1"/>
  </si>
  <si>
    <t>イルソーレ加東ＦＣ</t>
    <rPh sb="5" eb="7">
      <t>カトウ</t>
    </rPh>
    <phoneticPr fontId="1"/>
  </si>
  <si>
    <t>西脇多可</t>
    <rPh sb="0" eb="2">
      <t>ニシワキ</t>
    </rPh>
    <rPh sb="2" eb="4">
      <t>タカ</t>
    </rPh>
    <phoneticPr fontId="1"/>
  </si>
  <si>
    <t>加美ＦＣＪｒ</t>
    <rPh sb="0" eb="2">
      <t>カミ</t>
    </rPh>
    <phoneticPr fontId="1"/>
  </si>
  <si>
    <t>社ＦＣＪｒ</t>
    <rPh sb="0" eb="1">
      <t>ヤシロ</t>
    </rPh>
    <phoneticPr fontId="1"/>
  </si>
  <si>
    <t>ｱｼｽﾀﾝﾄ</t>
    <phoneticPr fontId="1"/>
  </si>
  <si>
    <t>球技場3</t>
    <rPh sb="0" eb="3">
      <t>キュウギジョウ</t>
    </rPh>
    <phoneticPr fontId="1"/>
  </si>
  <si>
    <t>３決</t>
    <rPh sb="1" eb="2">
      <t>ケツ</t>
    </rPh>
    <phoneticPr fontId="1"/>
  </si>
  <si>
    <t>少年アシスタント</t>
    <rPh sb="0" eb="2">
      <t>ショウネン</t>
    </rPh>
    <phoneticPr fontId="1"/>
  </si>
  <si>
    <t>Ｍ・ＳＥＲＩＯＦＣ</t>
    <phoneticPr fontId="1"/>
  </si>
  <si>
    <t>№20</t>
    <phoneticPr fontId="1"/>
  </si>
  <si>
    <t>№21</t>
    <phoneticPr fontId="1"/>
  </si>
  <si>
    <t>３位決定戦</t>
    <rPh sb="1" eb="2">
      <t>イ</t>
    </rPh>
    <rPh sb="2" eb="5">
      <t>ケッテイセン</t>
    </rPh>
    <phoneticPr fontId="1"/>
  </si>
  <si>
    <t>小野</t>
    <rPh sb="0" eb="2">
      <t>オノ</t>
    </rPh>
    <phoneticPr fontId="1"/>
  </si>
  <si>
    <t>三樹平田SC</t>
    <rPh sb="0" eb="6">
      <t>サンジュヒラタ</t>
    </rPh>
    <phoneticPr fontId="1"/>
  </si>
  <si>
    <t>加東</t>
    <phoneticPr fontId="1"/>
  </si>
  <si>
    <t>少年アシスタント</t>
    <phoneticPr fontId="1"/>
  </si>
  <si>
    <t>優勝</t>
  </si>
  <si>
    <t>優勝</t>
    <rPh sb="0" eb="2">
      <t>ユウショウ</t>
    </rPh>
    <phoneticPr fontId="1"/>
  </si>
  <si>
    <t>準優勝</t>
  </si>
  <si>
    <t>準優勝</t>
    <rPh sb="0" eb="3">
      <t>ジュンユウショウ</t>
    </rPh>
    <phoneticPr fontId="1"/>
  </si>
  <si>
    <t>第３位</t>
  </si>
  <si>
    <t>第４位</t>
  </si>
  <si>
    <t>みきぼうパークひょうご 球技場２</t>
    <rPh sb="12" eb="15">
      <t>キュウギジョウ</t>
    </rPh>
    <phoneticPr fontId="1"/>
  </si>
  <si>
    <t>球技場２</t>
    <rPh sb="0" eb="3">
      <t>キュウギジョウ</t>
    </rPh>
    <phoneticPr fontId="1"/>
  </si>
  <si>
    <t>レフリー/４審</t>
    <rPh sb="6" eb="7">
      <t>シン</t>
    </rPh>
    <phoneticPr fontId="1"/>
  </si>
  <si>
    <t>ヴィリッキーニＳＣ</t>
    <rPh sb="0" eb="9">
      <t>ヴィリッキ</t>
    </rPh>
    <phoneticPr fontId="1"/>
  </si>
  <si>
    <t>比延ＦＣ</t>
    <rPh sb="0" eb="2">
      <t>ヒエ</t>
    </rPh>
    <phoneticPr fontId="1"/>
  </si>
  <si>
    <t>№11</t>
    <phoneticPr fontId="1"/>
  </si>
  <si>
    <t>№4</t>
    <phoneticPr fontId="1"/>
  </si>
  <si>
    <t>№12</t>
    <phoneticPr fontId="1"/>
  </si>
  <si>
    <t>№13</t>
    <phoneticPr fontId="1"/>
  </si>
  <si>
    <t>№14</t>
    <phoneticPr fontId="1"/>
  </si>
  <si>
    <t>№3</t>
    <phoneticPr fontId="1"/>
  </si>
  <si>
    <t>優　勝：</t>
    <phoneticPr fontId="1"/>
  </si>
  <si>
    <t>準優勝：</t>
    <phoneticPr fontId="1"/>
  </si>
  <si>
    <t>第３位：</t>
    <phoneticPr fontId="1"/>
  </si>
  <si>
    <t>第４位：</t>
    <phoneticPr fontId="1"/>
  </si>
  <si>
    <t>ＬＵＺ零壱ＦＣ</t>
    <rPh sb="3" eb="4">
      <t xml:space="preserve">レイイ </t>
    </rPh>
    <rPh sb="4" eb="5">
      <t>I</t>
    </rPh>
    <phoneticPr fontId="1"/>
  </si>
  <si>
    <t>加西ＦＣ</t>
    <rPh sb="0" eb="2">
      <t>カサイ</t>
    </rPh>
    <phoneticPr fontId="1"/>
  </si>
  <si>
    <t>第３位</t>
    <rPh sb="0" eb="1">
      <t>ダイ3</t>
    </rPh>
    <phoneticPr fontId="1"/>
  </si>
  <si>
    <t>第４位</t>
    <rPh sb="0" eb="1">
      <t>ダイ3</t>
    </rPh>
    <phoneticPr fontId="1"/>
  </si>
  <si>
    <t>球技場３</t>
    <rPh sb="0" eb="3">
      <t>キュウギジョウ</t>
    </rPh>
    <phoneticPr fontId="1"/>
  </si>
  <si>
    <t>加西ＦＣビアンコ</t>
    <phoneticPr fontId="1"/>
  </si>
  <si>
    <t>ジンガ三木ＳＣ 2nd</t>
    <rPh sb="0" eb="2">
      <t>ジンガミキ</t>
    </rPh>
    <phoneticPr fontId="1"/>
  </si>
  <si>
    <t>西脇ＦＣＡ</t>
    <rPh sb="0" eb="2">
      <t>ニシワキ</t>
    </rPh>
    <phoneticPr fontId="1"/>
  </si>
  <si>
    <t>西脇ＦＣＢ</t>
    <rPh sb="0" eb="2">
      <t>ニシワキ</t>
    </rPh>
    <phoneticPr fontId="1"/>
  </si>
  <si>
    <t>№1</t>
    <phoneticPr fontId="1"/>
  </si>
  <si>
    <t>№2</t>
    <phoneticPr fontId="1"/>
  </si>
  <si>
    <t>№5</t>
    <phoneticPr fontId="1"/>
  </si>
  <si>
    <t>№6</t>
    <phoneticPr fontId="1"/>
  </si>
  <si>
    <t>№7</t>
    <phoneticPr fontId="1"/>
  </si>
  <si>
    <t>№8</t>
    <phoneticPr fontId="1"/>
  </si>
  <si>
    <t>№9</t>
    <phoneticPr fontId="1"/>
  </si>
  <si>
    <t>№10</t>
    <phoneticPr fontId="1"/>
  </si>
  <si>
    <t>２０２２年２月５日（土）</t>
    <phoneticPr fontId="1"/>
  </si>
  <si>
    <t>第４４回読売新聞社杯争奪北播磨少年サッカー大会</t>
    <rPh sb="0" eb="1">
      <t>ダイ</t>
    </rPh>
    <rPh sb="3" eb="4">
      <t>カイ</t>
    </rPh>
    <rPh sb="4" eb="6">
      <t>ヨミウリ</t>
    </rPh>
    <rPh sb="6" eb="9">
      <t>シンブンシャ</t>
    </rPh>
    <rPh sb="9" eb="10">
      <t>ハイ</t>
    </rPh>
    <rPh sb="10" eb="12">
      <t>ソウダツ</t>
    </rPh>
    <rPh sb="12" eb="13">
      <t>キタ</t>
    </rPh>
    <rPh sb="13" eb="15">
      <t>ハリマ</t>
    </rPh>
    <rPh sb="15" eb="17">
      <t>ショウネン</t>
    </rPh>
    <rPh sb="21" eb="23">
      <t>タイカイ</t>
    </rPh>
    <phoneticPr fontId="1"/>
  </si>
  <si>
    <t>みきぼうパークひょうご 球技場１</t>
    <rPh sb="12" eb="15">
      <t>キュウギジョウ</t>
    </rPh>
    <phoneticPr fontId="1"/>
  </si>
  <si>
    <t>２０２２年２月６日（日）</t>
    <phoneticPr fontId="1"/>
  </si>
  <si>
    <t>ジンガ三木ＳＣ</t>
    <phoneticPr fontId="49"/>
  </si>
  <si>
    <t>Ｍ．ＳＥＲＩＯ．ＦＣ</t>
    <phoneticPr fontId="49"/>
  </si>
  <si>
    <t>ＬＵＺ零壱ＦＣ</t>
    <rPh sb="3" eb="5">
      <t>レイイティ</t>
    </rPh>
    <phoneticPr fontId="1"/>
  </si>
  <si>
    <t>旭ＦＣＪｒ</t>
    <rPh sb="0" eb="1">
      <t>アサヒ</t>
    </rPh>
    <phoneticPr fontId="5"/>
  </si>
  <si>
    <t>加西ＦＣ</t>
    <rPh sb="0" eb="4">
      <t>カサイF</t>
    </rPh>
    <phoneticPr fontId="5"/>
  </si>
  <si>
    <t>三樹平田ＳＣ</t>
    <rPh sb="0" eb="1">
      <t>サン</t>
    </rPh>
    <rPh sb="1" eb="2">
      <t>ジュ</t>
    </rPh>
    <rPh sb="2" eb="4">
      <t>ヒラタ</t>
    </rPh>
    <phoneticPr fontId="5"/>
  </si>
  <si>
    <t>社ＦＣＪｒ</t>
    <rPh sb="0" eb="1">
      <t>ヤシロ</t>
    </rPh>
    <phoneticPr fontId="49"/>
  </si>
  <si>
    <t>加西ＦＣビアンコ</t>
    <phoneticPr fontId="49"/>
  </si>
  <si>
    <t>ジンガ三木ＳＣ 2nd</t>
    <phoneticPr fontId="49"/>
  </si>
  <si>
    <t>イルソーレ加東ＦＣ</t>
    <rPh sb="5" eb="7">
      <t>カトウ</t>
    </rPh>
    <phoneticPr fontId="5"/>
  </si>
  <si>
    <t>みきぼうパークひょうご　第１球技場</t>
    <rPh sb="12" eb="13">
      <t>ダイ1</t>
    </rPh>
    <rPh sb="14" eb="17">
      <t>キュウギジョウ</t>
    </rPh>
    <phoneticPr fontId="1"/>
  </si>
  <si>
    <t>みきぼうパークひょうご　第２球技場</t>
    <rPh sb="12" eb="13">
      <t>ダイ2</t>
    </rPh>
    <rPh sb="14" eb="17">
      <t>キュウギジョウ</t>
    </rPh>
    <phoneticPr fontId="1"/>
  </si>
  <si>
    <t>みきぼうパークひょうご　第３球技場</t>
    <rPh sb="12" eb="13">
      <t>ダイ3</t>
    </rPh>
    <rPh sb="14" eb="17">
      <t>キュウギジョウ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</si>
  <si>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</si>
  <si>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</si>
  <si>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</si>
  <si>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</si>
  <si>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</si>
  <si>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９</t>
    <phoneticPr fontId="1"/>
  </si>
  <si>
    <t>１０</t>
    <phoneticPr fontId="1"/>
  </si>
  <si>
    <t>No.2の勝者</t>
    <phoneticPr fontId="1"/>
  </si>
  <si>
    <t>No.3の勝者</t>
    <phoneticPr fontId="1"/>
  </si>
  <si>
    <t>No.4の勝者</t>
    <phoneticPr fontId="1"/>
  </si>
  <si>
    <t>No.5の勝者</t>
    <phoneticPr fontId="1"/>
  </si>
  <si>
    <t>No.6の勝者</t>
    <phoneticPr fontId="1"/>
  </si>
  <si>
    <t>No.9の勝者</t>
    <phoneticPr fontId="1"/>
  </si>
  <si>
    <t>No.10の勝者</t>
    <phoneticPr fontId="1"/>
  </si>
  <si>
    <t>No.9の敗者</t>
    <rPh sb="5" eb="7">
      <t>ハイセィア</t>
    </rPh>
    <phoneticPr fontId="1"/>
  </si>
  <si>
    <t>No.10の敗者</t>
    <rPh sb="6" eb="8">
      <t>ハイセィア</t>
    </rPh>
    <phoneticPr fontId="1"/>
  </si>
  <si>
    <t>第１球技場</t>
    <rPh sb="0" eb="1">
      <t>ダイ1</t>
    </rPh>
    <rPh sb="2" eb="5">
      <t>キュウギジョウ</t>
    </rPh>
    <phoneticPr fontId="1"/>
  </si>
  <si>
    <t>第２球技場</t>
    <rPh sb="0" eb="1">
      <t>ダイ2</t>
    </rPh>
    <rPh sb="2" eb="5">
      <t>キュウギジョウ</t>
    </rPh>
    <phoneticPr fontId="1"/>
  </si>
  <si>
    <t>№9
３決</t>
    <rPh sb="4" eb="5">
      <t xml:space="preserve">ケツ </t>
    </rPh>
    <phoneticPr fontId="1"/>
  </si>
  <si>
    <t>№10
決勝</t>
    <rPh sb="4" eb="6">
      <t>ケッショウ</t>
    </rPh>
    <phoneticPr fontId="1"/>
  </si>
  <si>
    <t>社ＦＣＪｒ
加西ＦＣビアンコ</t>
    <phoneticPr fontId="1"/>
  </si>
  <si>
    <t>ジンガ三木ＳＣ
Ｍ．ＳＥＲＩＯ．ＦＣ</t>
    <phoneticPr fontId="1"/>
  </si>
  <si>
    <t>加西ビアンコ
No2の敗者</t>
    <rPh sb="0" eb="2">
      <t>カサ</t>
    </rPh>
    <phoneticPr fontId="1"/>
  </si>
  <si>
    <t>ジンガ三木SC2nd
イルソーレ加東</t>
    <phoneticPr fontId="1"/>
  </si>
  <si>
    <t>LUZ零壱FC
旭FCJr</t>
    <rPh sb="3" eb="5">
      <t>レイイティ</t>
    </rPh>
    <rPh sb="8" eb="9">
      <t>アサヒ</t>
    </rPh>
    <phoneticPr fontId="1"/>
  </si>
  <si>
    <t>イルソーレ加東
加西ビアンコ</t>
    <rPh sb="8" eb="10">
      <t>カサ</t>
    </rPh>
    <phoneticPr fontId="1"/>
  </si>
  <si>
    <t>No.1の勝者</t>
    <phoneticPr fontId="1"/>
  </si>
  <si>
    <t>6</t>
    <phoneticPr fontId="1"/>
  </si>
  <si>
    <t>小野地区/役員</t>
    <rPh sb="0" eb="4">
      <t>オノチク</t>
    </rPh>
    <rPh sb="5" eb="7">
      <t>ヤクイン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</si>
</sst>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m&quot;月&quot;d&quot;日&quot;;@"/>
  </numFmts>
  <fonts count="5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0"/>
      <name val="ＭＳ Ｐ明朝"/>
      <family val="1"/>
      <charset val="128"/>
    </font>
    <font>
      <b/>
      <sz val="16"/>
      <name val="ＤＨＰ特太ゴシック体"/>
      <family val="3"/>
      <charset val="128"/>
    </font>
    <font>
      <sz val="16"/>
      <name val="ＤＨＰ特太ゴシック体"/>
      <family val="3"/>
      <charset val="128"/>
    </font>
    <font>
      <b/>
      <sz val="12"/>
      <name val="ＭＳ ゴシック"/>
      <family val="3"/>
      <charset val="128"/>
    </font>
    <font>
      <b/>
      <sz val="18"/>
      <name val="HG創英角ﾎﾟｯﾌﾟ体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9"/>
      <name val="HGP創英角ﾎﾟｯﾌﾟ体"/>
      <family val="3"/>
      <charset val="128"/>
    </font>
    <font>
      <sz val="20"/>
      <color theme="1"/>
      <name val="HGP創英角ﾎﾟｯﾌﾟ体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HGP創英角ﾎﾟｯﾌﾟ体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b/>
      <sz val="14"/>
      <name val="HG創英角ﾎﾟｯﾌﾟ体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ＭＳ Ｐゴシック"/>
      <family val="2"/>
      <charset val="128"/>
    </font>
    <font>
      <sz val="18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20"/>
      <color rgb="FFFF0000"/>
      <name val="HGP創英角ﾎﾟｯﾌﾟ体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0"/>
      <color rgb="FFFF0000"/>
      <name val="ＭＳ Ｐゴシック"/>
      <family val="2"/>
      <charset val="128"/>
    </font>
    <font>
      <b/>
      <sz val="11"/>
      <color rgb="FFFF0000"/>
      <name val="ＭＳ Ｐゴシック"/>
      <family val="2"/>
      <charset val="128"/>
    </font>
    <font>
      <b/>
      <sz val="9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</borders>
  <cellStyleXfs count="233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554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2" xfId="0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vertical="center"/>
    </xf>
    <xf numFmtId="20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0" xfId="0" applyFont="1" applyFill="1" applyAlignment="1">
      <alignment vertical="center" shrinkToFit="1"/>
    </xf>
    <xf numFmtId="0" fontId="13" fillId="0" borderId="0" xfId="0" applyFont="1" applyAlignment="1">
      <alignment horizontal="centerContinuous" vertical="center"/>
    </xf>
    <xf numFmtId="0" fontId="9" fillId="0" borderId="9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Continuous" vertical="center" shrinkToFit="1"/>
    </xf>
    <xf numFmtId="1" fontId="16" fillId="0" borderId="0" xfId="0" applyNumberFormat="1" applyFont="1" applyAlignment="1">
      <alignment horizontal="center" vertical="center" shrinkToFit="1"/>
    </xf>
    <xf numFmtId="1" fontId="16" fillId="0" borderId="0" xfId="0" applyNumberFormat="1" applyFont="1" applyAlignment="1">
      <alignment horizontal="distributed" vertical="center" shrinkToFit="1"/>
    </xf>
    <xf numFmtId="1" fontId="17" fillId="0" borderId="0" xfId="0" applyNumberFormat="1" applyFont="1" applyAlignment="1">
      <alignment vertical="center" shrinkToFit="1"/>
    </xf>
    <xf numFmtId="1" fontId="0" fillId="0" borderId="0" xfId="0" applyNumberFormat="1" applyAlignment="1">
      <alignment horizontal="center" vertical="center" shrinkToFit="1"/>
    </xf>
    <xf numFmtId="1" fontId="0" fillId="0" borderId="0" xfId="0" applyNumberFormat="1" applyAlignment="1">
      <alignment horizontal="distributed" vertical="center" shrinkToFit="1"/>
    </xf>
    <xf numFmtId="177" fontId="0" fillId="0" borderId="0" xfId="0" applyNumberFormat="1" applyAlignment="1">
      <alignment vertical="center"/>
    </xf>
    <xf numFmtId="1" fontId="0" fillId="0" borderId="6" xfId="0" applyNumberFormat="1" applyBorder="1" applyAlignment="1">
      <alignment horizontal="center" vertical="center" shrinkToFit="1"/>
    </xf>
    <xf numFmtId="1" fontId="18" fillId="0" borderId="5" xfId="0" applyNumberFormat="1" applyFont="1" applyFill="1" applyBorder="1" applyAlignment="1">
      <alignment vertical="center" shrinkToFit="1"/>
    </xf>
    <xf numFmtId="1" fontId="19" fillId="0" borderId="0" xfId="0" applyNumberFormat="1" applyFont="1" applyAlignment="1">
      <alignment vertical="center" shrinkToFit="1"/>
    </xf>
    <xf numFmtId="1" fontId="0" fillId="0" borderId="0" xfId="0" applyNumberFormat="1" applyBorder="1" applyAlignment="1">
      <alignment horizontal="center" vertical="center" shrinkToFit="1"/>
    </xf>
    <xf numFmtId="1" fontId="0" fillId="0" borderId="0" xfId="0" applyNumberFormat="1" applyBorder="1" applyAlignment="1">
      <alignment horizontal="distributed" vertical="center" shrinkToFit="1"/>
    </xf>
    <xf numFmtId="1" fontId="14" fillId="0" borderId="23" xfId="0" applyNumberFormat="1" applyFont="1" applyFill="1" applyBorder="1" applyAlignment="1">
      <alignment horizontal="distributed" vertical="center" shrinkToFit="1"/>
    </xf>
    <xf numFmtId="1" fontId="14" fillId="0" borderId="5" xfId="0" applyNumberFormat="1" applyFont="1" applyFill="1" applyBorder="1" applyAlignment="1">
      <alignment vertical="center" shrinkToFit="1"/>
    </xf>
    <xf numFmtId="1" fontId="14" fillId="0" borderId="1" xfId="0" applyNumberFormat="1" applyFont="1" applyFill="1" applyBorder="1" applyAlignment="1">
      <alignment horizontal="distributed" vertical="center" shrinkToFit="1"/>
    </xf>
    <xf numFmtId="1" fontId="19" fillId="0" borderId="0" xfId="0" applyNumberFormat="1" applyFont="1" applyBorder="1" applyAlignment="1">
      <alignment vertical="center" shrinkToFit="1"/>
    </xf>
    <xf numFmtId="1" fontId="14" fillId="0" borderId="0" xfId="0" applyNumberFormat="1" applyFont="1" applyAlignment="1">
      <alignment horizontal="center" vertical="center" shrinkToFit="1"/>
    </xf>
    <xf numFmtId="1" fontId="14" fillId="0" borderId="0" xfId="0" applyNumberFormat="1" applyFont="1" applyAlignment="1">
      <alignment horizontal="distributed" vertical="center" shrinkToFit="1"/>
    </xf>
    <xf numFmtId="1" fontId="19" fillId="0" borderId="0" xfId="0" applyNumberFormat="1" applyFont="1" applyAlignment="1">
      <alignment horizontal="center" vertical="center" shrinkToFit="1"/>
    </xf>
    <xf numFmtId="1" fontId="19" fillId="0" borderId="0" xfId="0" applyNumberFormat="1" applyFont="1" applyAlignment="1">
      <alignment vertical="center"/>
    </xf>
    <xf numFmtId="1" fontId="18" fillId="0" borderId="0" xfId="0" applyNumberFormat="1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1" fontId="14" fillId="0" borderId="0" xfId="0" applyNumberFormat="1" applyFont="1" applyBorder="1" applyAlignment="1">
      <alignment horizontal="distributed" vertical="center" shrinkToFit="1"/>
    </xf>
    <xf numFmtId="1" fontId="0" fillId="0" borderId="1" xfId="0" applyNumberFormat="1" applyBorder="1" applyAlignment="1">
      <alignment horizontal="distributed" vertical="center" shrinkToFit="1"/>
    </xf>
    <xf numFmtId="1" fontId="16" fillId="0" borderId="0" xfId="0" applyNumberFormat="1" applyFont="1" applyAlignment="1">
      <alignment horizontal="centerContinuous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1" fontId="27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shrinkToFit="1"/>
    </xf>
    <xf numFmtId="1" fontId="26" fillId="0" borderId="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/>
    <xf numFmtId="0" fontId="0" fillId="0" borderId="0" xfId="0" applyAlignment="1">
      <alignment horizontal="centerContinuous"/>
    </xf>
    <xf numFmtId="0" fontId="11" fillId="0" borderId="0" xfId="0" applyFont="1" applyFill="1" applyAlignment="1">
      <alignment horizontal="centerContinuous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 shrinkToFit="1"/>
    </xf>
    <xf numFmtId="1" fontId="24" fillId="0" borderId="0" xfId="0" applyNumberFormat="1" applyFont="1" applyAlignment="1">
      <alignment horizontal="center" vertical="center" shrinkToFit="1"/>
    </xf>
    <xf numFmtId="1" fontId="21" fillId="0" borderId="0" xfId="0" applyNumberFormat="1" applyFont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1" fontId="24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1" fontId="24" fillId="0" borderId="23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 shrinkToFit="1"/>
    </xf>
    <xf numFmtId="1" fontId="23" fillId="0" borderId="0" xfId="0" applyNumberFormat="1" applyFont="1" applyAlignment="1">
      <alignment horizontal="centerContinuous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1" fontId="0" fillId="0" borderId="1" xfId="0" applyNumberFormat="1" applyBorder="1" applyAlignment="1">
      <alignment horizontal="center" vertical="center" shrinkToFit="1"/>
    </xf>
    <xf numFmtId="1" fontId="17" fillId="0" borderId="0" xfId="0" applyNumberFormat="1" applyFont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distributed" vertical="center" shrinkToFit="1"/>
    </xf>
    <xf numFmtId="0" fontId="0" fillId="0" borderId="1" xfId="0" applyBorder="1"/>
    <xf numFmtId="0" fontId="6" fillId="0" borderId="28" xfId="0" applyFont="1" applyFill="1" applyBorder="1" applyAlignment="1">
      <alignment vertical="center"/>
    </xf>
    <xf numFmtId="1" fontId="0" fillId="0" borderId="0" xfId="0" applyNumberFormat="1" applyBorder="1" applyAlignment="1">
      <alignment horizontal="right" vertical="center" shrinkToFit="1"/>
    </xf>
    <xf numFmtId="1" fontId="24" fillId="0" borderId="0" xfId="0" applyNumberFormat="1" applyFont="1" applyAlignment="1">
      <alignment horizontal="left" vertical="center" shrinkToFit="1"/>
    </xf>
    <xf numFmtId="1" fontId="21" fillId="0" borderId="0" xfId="0" applyNumberFormat="1" applyFont="1" applyFill="1" applyBorder="1" applyAlignment="1">
      <alignment horizontal="left" vertical="center" shrinkToFit="1"/>
    </xf>
    <xf numFmtId="1" fontId="24" fillId="0" borderId="0" xfId="0" applyNumberFormat="1" applyFont="1" applyBorder="1" applyAlignment="1">
      <alignment horizontal="left" vertical="center" shrinkToFit="1"/>
    </xf>
    <xf numFmtId="1" fontId="25" fillId="0" borderId="0" xfId="0" applyNumberFormat="1" applyFont="1" applyBorder="1" applyAlignment="1">
      <alignment horizontal="left" vertical="center" shrinkToFit="1"/>
    </xf>
    <xf numFmtId="1" fontId="25" fillId="0" borderId="0" xfId="0" applyNumberFormat="1" applyFont="1" applyAlignment="1">
      <alignment horizontal="left" vertical="center" shrinkToFit="1"/>
    </xf>
    <xf numFmtId="1" fontId="24" fillId="0" borderId="1" xfId="0" applyNumberFormat="1" applyFont="1" applyBorder="1" applyAlignment="1">
      <alignment horizontal="left" vertical="center" shrinkToFit="1"/>
    </xf>
    <xf numFmtId="1" fontId="0" fillId="0" borderId="4" xfId="0" applyNumberFormat="1" applyBorder="1" applyAlignment="1">
      <alignment horizontal="center" vertical="center" shrinkToFit="1"/>
    </xf>
    <xf numFmtId="1" fontId="18" fillId="0" borderId="4" xfId="0" applyNumberFormat="1" applyFont="1" applyFill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right" vertical="center" shrinkToFit="1"/>
    </xf>
    <xf numFmtId="1" fontId="24" fillId="0" borderId="0" xfId="0" applyNumberFormat="1" applyFont="1" applyFill="1" applyBorder="1" applyAlignment="1">
      <alignment horizontal="left" vertical="center" shrinkToFit="1"/>
    </xf>
    <xf numFmtId="1" fontId="24" fillId="0" borderId="0" xfId="0" applyNumberFormat="1" applyFont="1" applyAlignment="1">
      <alignment horizontal="right" vertical="center" shrinkToFit="1"/>
    </xf>
    <xf numFmtId="1" fontId="24" fillId="0" borderId="0" xfId="0" applyNumberFormat="1" applyFont="1" applyBorder="1" applyAlignment="1">
      <alignment horizontal="right" vertical="center" shrinkToFit="1"/>
    </xf>
    <xf numFmtId="1" fontId="24" fillId="0" borderId="0" xfId="0" applyNumberFormat="1" applyFont="1" applyFill="1" applyBorder="1" applyAlignment="1">
      <alignment horizontal="right" vertical="center" shrinkToFit="1"/>
    </xf>
    <xf numFmtId="1" fontId="24" fillId="0" borderId="0" xfId="0" applyNumberFormat="1" applyFont="1" applyAlignment="1">
      <alignment horizontal="centerContinuous" vertical="center" shrinkToFit="1"/>
    </xf>
    <xf numFmtId="1" fontId="24" fillId="0" borderId="18" xfId="0" applyNumberFormat="1" applyFont="1" applyBorder="1" applyAlignment="1">
      <alignment horizontal="left" vertical="center" shrinkToFit="1"/>
    </xf>
    <xf numFmtId="1" fontId="24" fillId="0" borderId="0" xfId="0" applyNumberFormat="1" applyFont="1" applyBorder="1" applyAlignment="1">
      <alignment horizontal="distributed" vertical="center" shrinkToFit="1"/>
    </xf>
    <xf numFmtId="1" fontId="24" fillId="0" borderId="0" xfId="0" applyNumberFormat="1" applyFont="1" applyAlignment="1">
      <alignment horizontal="centerContinuous" vertical="center"/>
    </xf>
    <xf numFmtId="1" fontId="24" fillId="0" borderId="0" xfId="0" applyNumberFormat="1" applyFont="1" applyAlignment="1">
      <alignment horizontal="center" vertical="center"/>
    </xf>
    <xf numFmtId="1" fontId="0" fillId="0" borderId="0" xfId="0" applyNumberFormat="1"/>
    <xf numFmtId="1" fontId="7" fillId="0" borderId="0" xfId="0" applyNumberFormat="1" applyFont="1" applyAlignment="1">
      <alignment vertical="top"/>
    </xf>
    <xf numFmtId="0" fontId="24" fillId="0" borderId="23" xfId="0" applyFont="1" applyBorder="1" applyAlignment="1"/>
    <xf numFmtId="20" fontId="24" fillId="0" borderId="23" xfId="0" applyNumberFormat="1" applyFont="1" applyBorder="1" applyAlignment="1"/>
    <xf numFmtId="0" fontId="24" fillId="0" borderId="6" xfId="0" applyFont="1" applyBorder="1" applyAlignment="1"/>
    <xf numFmtId="0" fontId="24" fillId="0" borderId="2" xfId="0" applyFont="1" applyBorder="1" applyAlignment="1"/>
    <xf numFmtId="0" fontId="24" fillId="0" borderId="0" xfId="0" applyFont="1" applyBorder="1"/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20" fontId="2" fillId="0" borderId="0" xfId="0" applyNumberFormat="1" applyFont="1" applyBorder="1" applyAlignment="1">
      <alignment horizontal="centerContinuous"/>
    </xf>
    <xf numFmtId="0" fontId="24" fillId="0" borderId="23" xfId="0" applyFont="1" applyBorder="1"/>
    <xf numFmtId="0" fontId="24" fillId="0" borderId="17" xfId="0" applyFont="1" applyBorder="1"/>
    <xf numFmtId="0" fontId="24" fillId="0" borderId="17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Continuous"/>
    </xf>
    <xf numFmtId="20" fontId="4" fillId="0" borderId="0" xfId="0" applyNumberFormat="1" applyFont="1" applyBorder="1" applyAlignment="1">
      <alignment horizontal="centerContinuous"/>
    </xf>
    <xf numFmtId="0" fontId="4" fillId="0" borderId="20" xfId="0" applyFont="1" applyBorder="1" applyAlignment="1"/>
    <xf numFmtId="1" fontId="7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/>
    <xf numFmtId="20" fontId="24" fillId="0" borderId="0" xfId="0" applyNumberFormat="1" applyFont="1" applyBorder="1" applyAlignment="1"/>
    <xf numFmtId="1" fontId="36" fillId="0" borderId="0" xfId="0" applyNumberFormat="1" applyFont="1" applyAlignment="1">
      <alignment vertical="center"/>
    </xf>
    <xf numFmtId="1" fontId="37" fillId="0" borderId="0" xfId="0" applyNumberFormat="1" applyFont="1" applyAlignment="1">
      <alignment vertical="center"/>
    </xf>
    <xf numFmtId="1" fontId="38" fillId="0" borderId="0" xfId="0" applyNumberFormat="1" applyFont="1" applyAlignment="1">
      <alignment horizontal="center" vertical="center" shrinkToFit="1"/>
    </xf>
    <xf numFmtId="1" fontId="39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1" fontId="18" fillId="0" borderId="1" xfId="0" applyNumberFormat="1" applyFont="1" applyFill="1" applyBorder="1" applyAlignment="1">
      <alignment vertical="center" shrinkToFit="1"/>
    </xf>
    <xf numFmtId="1" fontId="0" fillId="0" borderId="7" xfId="0" applyNumberFormat="1" applyBorder="1" applyAlignment="1">
      <alignment vertical="center" shrinkToFit="1"/>
    </xf>
    <xf numFmtId="1" fontId="24" fillId="0" borderId="23" xfId="0" applyNumberFormat="1" applyFont="1" applyBorder="1" applyAlignment="1">
      <alignment vertical="center" shrinkToFit="1"/>
    </xf>
    <xf numFmtId="1" fontId="14" fillId="0" borderId="0" xfId="0" applyNumberFormat="1" applyFont="1" applyBorder="1" applyAlignment="1">
      <alignment horizontal="center" vertical="center" shrinkToFit="1"/>
    </xf>
    <xf numFmtId="1" fontId="0" fillId="0" borderId="3" xfId="0" applyNumberFormat="1" applyBorder="1" applyAlignment="1">
      <alignment vertical="center" shrinkToFit="1"/>
    </xf>
    <xf numFmtId="1" fontId="25" fillId="0" borderId="0" xfId="0" applyNumberFormat="1" applyFont="1" applyBorder="1" applyAlignment="1">
      <alignment vertical="center" shrinkToFit="1"/>
    </xf>
    <xf numFmtId="1" fontId="24" fillId="0" borderId="0" xfId="0" applyNumberFormat="1" applyFont="1" applyBorder="1" applyAlignment="1">
      <alignment vertical="center" shrinkToFit="1"/>
    </xf>
    <xf numFmtId="1" fontId="14" fillId="0" borderId="0" xfId="0" applyNumberFormat="1" applyFont="1" applyBorder="1" applyAlignment="1">
      <alignment vertical="center" shrinkToFit="1"/>
    </xf>
    <xf numFmtId="1" fontId="21" fillId="0" borderId="1" xfId="0" applyNumberFormat="1" applyFont="1" applyFill="1" applyBorder="1" applyAlignment="1">
      <alignment horizontal="right" vertical="center" shrinkToFit="1"/>
    </xf>
    <xf numFmtId="1" fontId="21" fillId="0" borderId="1" xfId="0" applyNumberFormat="1" applyFont="1" applyFill="1" applyBorder="1" applyAlignment="1">
      <alignment horizontal="left" vertical="center" shrinkToFit="1"/>
    </xf>
    <xf numFmtId="0" fontId="0" fillId="0" borderId="6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7" xfId="0" applyBorder="1"/>
    <xf numFmtId="0" fontId="24" fillId="0" borderId="35" xfId="0" applyFont="1" applyBorder="1"/>
    <xf numFmtId="0" fontId="24" fillId="0" borderId="36" xfId="0" applyFont="1" applyBorder="1"/>
    <xf numFmtId="0" fontId="0" fillId="0" borderId="0" xfId="0" applyBorder="1" applyAlignment="1"/>
    <xf numFmtId="0" fontId="24" fillId="0" borderId="23" xfId="0" applyFont="1" applyBorder="1" applyAlignment="1">
      <alignment vertical="center"/>
    </xf>
    <xf numFmtId="0" fontId="0" fillId="0" borderId="1" xfId="0" applyBorder="1" applyAlignment="1"/>
    <xf numFmtId="0" fontId="0" fillId="0" borderId="6" xfId="0" applyBorder="1"/>
    <xf numFmtId="0" fontId="0" fillId="0" borderId="4" xfId="0" applyBorder="1"/>
    <xf numFmtId="0" fontId="0" fillId="0" borderId="3" xfId="0" applyBorder="1"/>
    <xf numFmtId="0" fontId="24" fillId="0" borderId="6" xfId="0" applyFont="1" applyBorder="1" applyAlignment="1">
      <alignment horizontal="center" vertical="center"/>
    </xf>
    <xf numFmtId="0" fontId="0" fillId="0" borderId="23" xfId="0" applyBorder="1" applyAlignment="1"/>
    <xf numFmtId="0" fontId="24" fillId="0" borderId="4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1" xfId="0" applyFont="1" applyBorder="1" applyAlignment="1"/>
    <xf numFmtId="1" fontId="0" fillId="0" borderId="0" xfId="0" applyNumberFormat="1" applyFont="1" applyBorder="1" applyAlignment="1">
      <alignment horizontal="distributed" vertical="center" shrinkToFit="1"/>
    </xf>
    <xf numFmtId="1" fontId="0" fillId="0" borderId="0" xfId="0" applyNumberFormat="1" applyFont="1" applyFill="1" applyAlignment="1">
      <alignment horizontal="distributed" vertical="center" shrinkToFit="1"/>
    </xf>
    <xf numFmtId="1" fontId="0" fillId="0" borderId="0" xfId="0" applyNumberFormat="1" applyFont="1" applyAlignment="1">
      <alignment horizontal="distributed" vertical="center" shrinkToFit="1"/>
    </xf>
    <xf numFmtId="1" fontId="0" fillId="0" borderId="2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Fill="1" applyBorder="1" applyAlignment="1">
      <alignment horizontal="distributed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24" fillId="0" borderId="0" xfId="0" applyNumberFormat="1" applyFont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5" xfId="0" applyNumberFormat="1" applyFont="1" applyFill="1" applyBorder="1" applyAlignment="1">
      <alignment vertical="center" shrinkToFit="1"/>
    </xf>
    <xf numFmtId="1" fontId="0" fillId="0" borderId="1" xfId="0" applyNumberFormat="1" applyFont="1" applyFill="1" applyBorder="1" applyAlignment="1">
      <alignment vertical="center" shrinkToFit="1"/>
    </xf>
    <xf numFmtId="1" fontId="24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shrinkToFit="1"/>
    </xf>
    <xf numFmtId="1" fontId="0" fillId="0" borderId="0" xfId="0" applyNumberFormat="1" applyFont="1" applyBorder="1" applyAlignment="1">
      <alignment vertical="center" shrinkToFit="1"/>
    </xf>
    <xf numFmtId="1" fontId="24" fillId="0" borderId="0" xfId="0" applyNumberFormat="1" applyFont="1" applyFill="1" applyBorder="1" applyAlignment="1">
      <alignment vertical="center" shrinkToFit="1"/>
    </xf>
    <xf numFmtId="1" fontId="21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 shrinkToFit="1"/>
    </xf>
    <xf numFmtId="1" fontId="37" fillId="0" borderId="0" xfId="0" applyNumberFormat="1" applyFont="1" applyAlignment="1">
      <alignment horizontal="right" vertical="center" shrinkToFit="1"/>
    </xf>
    <xf numFmtId="1" fontId="37" fillId="0" borderId="18" xfId="0" applyNumberFormat="1" applyFont="1" applyBorder="1" applyAlignment="1">
      <alignment horizontal="left" vertical="center" shrinkToFit="1"/>
    </xf>
    <xf numFmtId="49" fontId="0" fillId="0" borderId="0" xfId="0" applyNumberFormat="1" applyFont="1" applyAlignment="1">
      <alignment vertical="center"/>
    </xf>
    <xf numFmtId="1" fontId="0" fillId="0" borderId="6" xfId="0" applyNumberFormat="1" applyFont="1" applyBorder="1" applyAlignment="1">
      <alignment horizontal="center" vertical="center" shrinkToFit="1"/>
    </xf>
    <xf numFmtId="1" fontId="37" fillId="0" borderId="0" xfId="0" applyNumberFormat="1" applyFont="1" applyFill="1" applyBorder="1" applyAlignment="1">
      <alignment horizontal="left" vertical="center" shrinkToFit="1"/>
    </xf>
    <xf numFmtId="1" fontId="37" fillId="0" borderId="0" xfId="0" applyNumberFormat="1" applyFont="1" applyFill="1" applyBorder="1" applyAlignment="1">
      <alignment horizontal="right" vertical="center" shrinkToFit="1"/>
    </xf>
    <xf numFmtId="1" fontId="37" fillId="0" borderId="18" xfId="0" applyNumberFormat="1" applyFont="1" applyFill="1" applyBorder="1" applyAlignment="1">
      <alignment horizontal="left" vertical="center" shrinkToFit="1"/>
    </xf>
    <xf numFmtId="1" fontId="37" fillId="0" borderId="0" xfId="0" applyNumberFormat="1" applyFont="1" applyBorder="1" applyAlignment="1">
      <alignment horizontal="left" vertical="center" shrinkToFit="1"/>
    </xf>
    <xf numFmtId="1" fontId="37" fillId="0" borderId="0" xfId="0" applyNumberFormat="1" applyFont="1" applyBorder="1" applyAlignment="1">
      <alignment horizontal="right" vertical="center" shrinkToFit="1"/>
    </xf>
    <xf numFmtId="1" fontId="0" fillId="0" borderId="2" xfId="0" applyNumberFormat="1" applyFont="1" applyFill="1" applyBorder="1" applyAlignment="1">
      <alignment horizontal="distributed" vertical="center" shrinkToFit="1"/>
    </xf>
    <xf numFmtId="1" fontId="0" fillId="0" borderId="7" xfId="0" applyNumberFormat="1" applyFont="1" applyFill="1" applyBorder="1" applyAlignment="1">
      <alignment horizontal="distributed" vertical="center" shrinkToFit="1"/>
    </xf>
    <xf numFmtId="1" fontId="0" fillId="0" borderId="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Border="1" applyAlignment="1">
      <alignment horizontal="distributed" vertical="center" shrinkToFit="1"/>
    </xf>
    <xf numFmtId="1" fontId="0" fillId="0" borderId="7" xfId="0" applyNumberFormat="1" applyFont="1" applyBorder="1" applyAlignment="1">
      <alignment horizontal="distributed" vertical="center" shrinkToFit="1"/>
    </xf>
    <xf numFmtId="1" fontId="37" fillId="0" borderId="0" xfId="0" applyNumberFormat="1" applyFont="1" applyBorder="1" applyAlignment="1">
      <alignment vertical="center" shrinkToFit="1"/>
    </xf>
    <xf numFmtId="1" fontId="37" fillId="0" borderId="3" xfId="0" applyNumberFormat="1" applyFont="1" applyBorder="1" applyAlignment="1">
      <alignment vertical="center" shrinkToFit="1"/>
    </xf>
    <xf numFmtId="0" fontId="0" fillId="0" borderId="0" xfId="0" applyFont="1" applyBorder="1"/>
    <xf numFmtId="0" fontId="0" fillId="0" borderId="0" xfId="0" applyFont="1"/>
    <xf numFmtId="1" fontId="37" fillId="0" borderId="23" xfId="0" applyNumberFormat="1" applyFont="1" applyBorder="1" applyAlignment="1">
      <alignment horizontal="right" vertical="center" shrinkToFit="1"/>
    </xf>
    <xf numFmtId="1" fontId="0" fillId="0" borderId="23" xfId="0" applyNumberFormat="1" applyFont="1" applyBorder="1" applyAlignment="1">
      <alignment horizontal="distributed" vertical="center" shrinkToFit="1"/>
    </xf>
    <xf numFmtId="1" fontId="37" fillId="0" borderId="0" xfId="0" applyNumberFormat="1" applyFont="1" applyFill="1" applyBorder="1" applyAlignment="1">
      <alignment vertical="center" shrinkToFit="1"/>
    </xf>
    <xf numFmtId="1" fontId="0" fillId="0" borderId="2" xfId="0" applyNumberFormat="1" applyFont="1" applyBorder="1" applyAlignment="1">
      <alignment horizontal="distributed" vertical="center" shrinkToFit="1"/>
    </xf>
    <xf numFmtId="1" fontId="37" fillId="0" borderId="0" xfId="0" applyNumberFormat="1" applyFont="1" applyFill="1" applyBorder="1" applyAlignment="1">
      <alignment horizontal="distributed" vertical="center" shrinkToFit="1"/>
    </xf>
    <xf numFmtId="1" fontId="37" fillId="0" borderId="0" xfId="0" applyNumberFormat="1" applyFont="1" applyBorder="1" applyAlignment="1">
      <alignment horizontal="distributed" vertical="center" shrinkToFit="1"/>
    </xf>
    <xf numFmtId="1" fontId="37" fillId="0" borderId="1" xfId="0" applyNumberFormat="1" applyFont="1" applyBorder="1" applyAlignment="1">
      <alignment horizontal="right" vertical="center" shrinkToFit="1"/>
    </xf>
    <xf numFmtId="1" fontId="40" fillId="0" borderId="0" xfId="0" applyNumberFormat="1" applyFont="1" applyAlignment="1">
      <alignment horizontal="centerContinuous" vertical="center" shrinkToFit="1"/>
    </xf>
    <xf numFmtId="1" fontId="31" fillId="0" borderId="0" xfId="0" applyNumberFormat="1" applyFont="1" applyAlignment="1">
      <alignment horizontal="distributed" vertical="center" shrinkToFit="1"/>
    </xf>
    <xf numFmtId="1" fontId="31" fillId="0" borderId="0" xfId="0" applyNumberFormat="1" applyFont="1" applyFill="1" applyBorder="1" applyAlignment="1">
      <alignment vertical="center" shrinkToFit="1"/>
    </xf>
    <xf numFmtId="1" fontId="31" fillId="0" borderId="0" xfId="0" applyNumberFormat="1" applyFont="1" applyFill="1" applyBorder="1" applyAlignment="1">
      <alignment horizontal="distributed" vertical="center" shrinkToFit="1"/>
    </xf>
    <xf numFmtId="1" fontId="31" fillId="0" borderId="1" xfId="0" applyNumberFormat="1" applyFont="1" applyBorder="1" applyAlignment="1">
      <alignment horizontal="distributed" vertical="center" shrinkToFit="1"/>
    </xf>
    <xf numFmtId="1" fontId="31" fillId="0" borderId="0" xfId="0" applyNumberFormat="1" applyFont="1" applyBorder="1" applyAlignment="1">
      <alignment horizontal="distributed" vertical="center" shrinkToFit="1"/>
    </xf>
    <xf numFmtId="0" fontId="31" fillId="0" borderId="0" xfId="0" applyFont="1" applyBorder="1"/>
    <xf numFmtId="0" fontId="31" fillId="0" borderId="0" xfId="0" applyFont="1"/>
    <xf numFmtId="1" fontId="41" fillId="0" borderId="0" xfId="0" applyNumberFormat="1" applyFont="1" applyBorder="1" applyAlignment="1">
      <alignment vertical="center" shrinkToFit="1"/>
    </xf>
    <xf numFmtId="1" fontId="42" fillId="0" borderId="0" xfId="0" applyNumberFormat="1" applyFont="1" applyBorder="1" applyAlignment="1">
      <alignment horizontal="distributed" vertical="center" shrinkToFit="1"/>
    </xf>
    <xf numFmtId="1" fontId="42" fillId="0" borderId="0" xfId="0" applyNumberFormat="1" applyFont="1" applyFill="1" applyBorder="1" applyAlignment="1">
      <alignment horizontal="distributed" vertical="center" shrinkToFit="1"/>
    </xf>
    <xf numFmtId="1" fontId="42" fillId="0" borderId="1" xfId="0" applyNumberFormat="1" applyFont="1" applyFill="1" applyBorder="1" applyAlignment="1">
      <alignment vertical="center" shrinkToFit="1"/>
    </xf>
    <xf numFmtId="1" fontId="42" fillId="0" borderId="0" xfId="0" applyNumberFormat="1" applyFont="1" applyAlignment="1">
      <alignment horizontal="distributed" vertical="center" shrinkToFit="1"/>
    </xf>
    <xf numFmtId="1" fontId="21" fillId="0" borderId="0" xfId="0" applyNumberFormat="1" applyFont="1" applyBorder="1" applyAlignment="1">
      <alignment horizontal="left" vertical="center" shrinkToFit="1"/>
    </xf>
    <xf numFmtId="1" fontId="42" fillId="0" borderId="0" xfId="0" applyNumberFormat="1" applyFont="1" applyFill="1" applyBorder="1" applyAlignment="1">
      <alignment vertical="center" shrinkToFit="1"/>
    </xf>
    <xf numFmtId="1" fontId="21" fillId="0" borderId="0" xfId="0" applyNumberFormat="1" applyFont="1" applyBorder="1" applyAlignment="1">
      <alignment vertical="center" shrinkToFit="1"/>
    </xf>
    <xf numFmtId="1" fontId="21" fillId="0" borderId="0" xfId="0" applyNumberFormat="1" applyFont="1" applyBorder="1" applyAlignment="1">
      <alignment horizontal="right" vertical="center" shrinkToFit="1"/>
    </xf>
    <xf numFmtId="1" fontId="21" fillId="0" borderId="0" xfId="0" applyNumberFormat="1" applyFont="1" applyAlignment="1">
      <alignment horizontal="right" vertical="center" shrinkToFit="1"/>
    </xf>
    <xf numFmtId="1" fontId="24" fillId="0" borderId="0" xfId="0" applyNumberFormat="1" applyFont="1" applyFill="1" applyBorder="1" applyAlignment="1">
      <alignment horizontal="distributed" vertical="center" shrinkToFit="1"/>
    </xf>
    <xf numFmtId="1" fontId="24" fillId="0" borderId="4" xfId="0" applyNumberFormat="1" applyFont="1" applyFill="1" applyBorder="1" applyAlignment="1">
      <alignment horizontal="center" vertical="center" shrinkToFit="1"/>
    </xf>
    <xf numFmtId="1" fontId="24" fillId="0" borderId="0" xfId="0" applyNumberFormat="1" applyFont="1" applyFill="1" applyBorder="1" applyAlignment="1">
      <alignment horizontal="distributed" vertical="top" shrinkToFit="1"/>
    </xf>
    <xf numFmtId="49" fontId="31" fillId="0" borderId="0" xfId="0" applyNumberFormat="1" applyFont="1" applyAlignment="1">
      <alignment vertical="center"/>
    </xf>
    <xf numFmtId="177" fontId="31" fillId="0" borderId="0" xfId="0" applyNumberFormat="1" applyFont="1" applyAlignment="1">
      <alignment vertical="center"/>
    </xf>
    <xf numFmtId="0" fontId="43" fillId="0" borderId="12" xfId="0" applyFont="1" applyBorder="1"/>
    <xf numFmtId="0" fontId="24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Fill="1" applyBorder="1" applyAlignment="1">
      <alignment horizontal="distributed" vertical="center" shrinkToFit="1"/>
    </xf>
    <xf numFmtId="0" fontId="44" fillId="0" borderId="12" xfId="0" applyFont="1" applyFill="1" applyBorder="1" applyAlignment="1">
      <alignment vertical="center" shrinkToFit="1"/>
    </xf>
    <xf numFmtId="1" fontId="0" fillId="0" borderId="6" xfId="0" applyNumberFormat="1" applyFont="1" applyFill="1" applyBorder="1" applyAlignment="1">
      <alignment horizontal="center" vertical="center" shrinkToFit="1"/>
    </xf>
    <xf numFmtId="1" fontId="24" fillId="0" borderId="5" xfId="0" applyNumberFormat="1" applyFont="1" applyBorder="1" applyAlignment="1">
      <alignment horizontal="center" vertical="center" shrinkToFit="1"/>
    </xf>
    <xf numFmtId="1" fontId="24" fillId="0" borderId="1" xfId="0" applyNumberFormat="1" applyFont="1" applyBorder="1" applyAlignment="1">
      <alignment horizontal="right" vertical="center" shrinkToFit="1"/>
    </xf>
    <xf numFmtId="1" fontId="37" fillId="0" borderId="1" xfId="0" applyNumberFormat="1" applyFont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" fontId="46" fillId="0" borderId="23" xfId="0" applyNumberFormat="1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1" fontId="46" fillId="0" borderId="1" xfId="0" applyNumberFormat="1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0" fontId="48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0" fillId="0" borderId="23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Fill="1" applyBorder="1" applyAlignment="1">
      <alignment horizontal="distributed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49" fontId="31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/>
    </xf>
    <xf numFmtId="1" fontId="2" fillId="0" borderId="0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/>
    </xf>
    <xf numFmtId="1" fontId="24" fillId="0" borderId="0" xfId="0" applyNumberFormat="1" applyFont="1" applyBorder="1" applyAlignment="1">
      <alignment vertical="center"/>
    </xf>
    <xf numFmtId="1" fontId="36" fillId="0" borderId="0" xfId="0" applyNumberFormat="1" applyFont="1" applyBorder="1" applyAlignment="1">
      <alignment vertical="center"/>
    </xf>
    <xf numFmtId="1" fontId="34" fillId="0" borderId="0" xfId="0" applyNumberFormat="1" applyFont="1" applyFill="1" applyBorder="1" applyAlignment="1">
      <alignment vertical="center" shrinkToFit="1"/>
    </xf>
    <xf numFmtId="1" fontId="37" fillId="0" borderId="23" xfId="0" applyNumberFormat="1" applyFont="1" applyBorder="1" applyAlignment="1">
      <alignment horizontal="left" vertical="center" shrinkToFit="1"/>
    </xf>
    <xf numFmtId="1" fontId="34" fillId="0" borderId="3" xfId="0" applyNumberFormat="1" applyFont="1" applyFill="1" applyBorder="1" applyAlignment="1">
      <alignment vertical="center" shrinkToFit="1"/>
    </xf>
    <xf numFmtId="1" fontId="34" fillId="0" borderId="1" xfId="0" applyNumberFormat="1" applyFont="1" applyFill="1" applyBorder="1" applyAlignment="1">
      <alignment vertical="center" shrinkToFit="1"/>
    </xf>
    <xf numFmtId="1" fontId="34" fillId="0" borderId="7" xfId="0" applyNumberFormat="1" applyFont="1" applyFill="1" applyBorder="1" applyAlignment="1">
      <alignment vertical="center" shrinkToFit="1"/>
    </xf>
    <xf numFmtId="1" fontId="34" fillId="0" borderId="0" xfId="0" applyNumberFormat="1" applyFont="1" applyBorder="1" applyAlignment="1">
      <alignment vertical="center" shrinkToFit="1"/>
    </xf>
    <xf numFmtId="1" fontId="34" fillId="0" borderId="3" xfId="0" applyNumberFormat="1" applyFont="1" applyBorder="1" applyAlignment="1">
      <alignment vertical="center" shrinkToFit="1"/>
    </xf>
    <xf numFmtId="1" fontId="34" fillId="0" borderId="19" xfId="0" applyNumberFormat="1" applyFont="1" applyBorder="1" applyAlignment="1">
      <alignment vertical="center" shrinkToFit="1"/>
    </xf>
    <xf numFmtId="0" fontId="0" fillId="0" borderId="2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1" fontId="34" fillId="0" borderId="0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34" fillId="0" borderId="19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1" fontId="37" fillId="0" borderId="23" xfId="0" applyNumberFormat="1" applyFont="1" applyFill="1" applyBorder="1" applyAlignment="1">
      <alignment horizontal="right" vertical="center" shrinkToFit="1"/>
    </xf>
    <xf numFmtId="1" fontId="37" fillId="0" borderId="23" xfId="0" applyNumberFormat="1" applyFont="1" applyFill="1" applyBorder="1" applyAlignment="1">
      <alignment horizontal="left" vertical="center" shrinkToFit="1"/>
    </xf>
    <xf numFmtId="1" fontId="37" fillId="0" borderId="1" xfId="0" applyNumberFormat="1" applyFont="1" applyFill="1" applyBorder="1" applyAlignment="1">
      <alignment horizontal="left" vertical="center" shrinkToFit="1"/>
    </xf>
    <xf numFmtId="1" fontId="34" fillId="0" borderId="3" xfId="0" applyNumberFormat="1" applyFont="1" applyBorder="1" applyAlignment="1">
      <alignment vertical="center" wrapText="1" shrinkToFit="1"/>
    </xf>
    <xf numFmtId="1" fontId="34" fillId="0" borderId="1" xfId="0" applyNumberFormat="1" applyFont="1" applyBorder="1" applyAlignment="1">
      <alignment vertical="center" shrinkToFit="1"/>
    </xf>
    <xf numFmtId="1" fontId="34" fillId="0" borderId="7" xfId="0" applyNumberFormat="1" applyFont="1" applyBorder="1" applyAlignment="1">
      <alignment vertical="center" shrinkToFit="1"/>
    </xf>
    <xf numFmtId="1" fontId="34" fillId="0" borderId="38" xfId="0" applyNumberFormat="1" applyFont="1" applyFill="1" applyBorder="1" applyAlignment="1">
      <alignment vertical="center" shrinkToFit="1"/>
    </xf>
    <xf numFmtId="1" fontId="37" fillId="0" borderId="1" xfId="0" applyNumberFormat="1" applyFont="1" applyFill="1" applyBorder="1" applyAlignment="1">
      <alignment horizontal="right" vertical="center" shrinkToFit="1"/>
    </xf>
    <xf numFmtId="1" fontId="16" fillId="0" borderId="0" xfId="0" applyNumberFormat="1" applyFont="1" applyBorder="1" applyAlignment="1">
      <alignment horizontal="distributed" vertical="center" shrinkToFit="1"/>
    </xf>
    <xf numFmtId="1" fontId="21" fillId="0" borderId="0" xfId="0" applyNumberFormat="1" applyFont="1" applyBorder="1" applyAlignment="1">
      <alignment horizontal="distributed" vertical="center" shrinkToFit="1"/>
    </xf>
    <xf numFmtId="177" fontId="0" fillId="0" borderId="18" xfId="0" applyNumberFormat="1" applyBorder="1" applyAlignment="1">
      <alignment vertical="center"/>
    </xf>
    <xf numFmtId="1" fontId="37" fillId="0" borderId="18" xfId="0" applyNumberFormat="1" applyFont="1" applyBorder="1" applyAlignment="1">
      <alignment vertical="center" shrinkToFit="1"/>
    </xf>
    <xf numFmtId="1" fontId="34" fillId="0" borderId="18" xfId="0" applyNumberFormat="1" applyFont="1" applyFill="1" applyBorder="1" applyAlignment="1">
      <alignment vertical="center" shrinkToFit="1"/>
    </xf>
    <xf numFmtId="1" fontId="44" fillId="0" borderId="0" xfId="0" applyNumberFormat="1" applyFont="1" applyFill="1" applyBorder="1" applyAlignment="1">
      <alignment horizontal="center" vertical="center" shrinkToFit="1"/>
    </xf>
    <xf numFmtId="1" fontId="44" fillId="0" borderId="0" xfId="0" applyNumberFormat="1" applyFont="1" applyFill="1" applyBorder="1" applyAlignment="1">
      <alignment horizontal="distributed" vertical="center" shrinkToFit="1"/>
    </xf>
    <xf numFmtId="1" fontId="44" fillId="0" borderId="0" xfId="0" applyNumberFormat="1" applyFont="1" applyBorder="1" applyAlignment="1">
      <alignment horizontal="distributed" vertical="center" shrinkToFit="1"/>
    </xf>
    <xf numFmtId="1" fontId="37" fillId="0" borderId="0" xfId="0" applyNumberFormat="1" applyFont="1" applyFill="1" applyBorder="1" applyAlignment="1">
      <alignment horizontal="center" vertical="center" shrinkToFit="1"/>
    </xf>
    <xf numFmtId="1" fontId="44" fillId="0" borderId="0" xfId="0" applyNumberFormat="1" applyFont="1" applyFill="1" applyBorder="1" applyAlignment="1">
      <alignment vertical="center"/>
    </xf>
    <xf numFmtId="1" fontId="37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1" fontId="44" fillId="0" borderId="23" xfId="0" applyNumberFormat="1" applyFont="1" applyFill="1" applyBorder="1" applyAlignment="1">
      <alignment horizontal="center" vertical="center" shrinkToFit="1"/>
    </xf>
    <xf numFmtId="1" fontId="44" fillId="0" borderId="23" xfId="0" applyNumberFormat="1" applyFont="1" applyBorder="1" applyAlignment="1">
      <alignment horizontal="distributed" vertical="center" shrinkToFit="1"/>
    </xf>
    <xf numFmtId="1" fontId="44" fillId="0" borderId="2" xfId="0" applyNumberFormat="1" applyFont="1" applyFill="1" applyBorder="1" applyAlignment="1">
      <alignment horizontal="distributed" vertical="center" shrinkToFit="1"/>
    </xf>
    <xf numFmtId="1" fontId="44" fillId="0" borderId="0" xfId="0" applyNumberFormat="1" applyFont="1" applyBorder="1" applyAlignment="1">
      <alignment horizontal="center" vertical="center" shrinkToFit="1"/>
    </xf>
    <xf numFmtId="1" fontId="44" fillId="0" borderId="3" xfId="0" applyNumberFormat="1" applyFont="1" applyBorder="1" applyAlignment="1">
      <alignment horizontal="distributed" vertical="center" shrinkToFit="1"/>
    </xf>
    <xf numFmtId="1" fontId="37" fillId="0" borderId="0" xfId="0" applyNumberFormat="1" applyFont="1" applyBorder="1" applyAlignment="1">
      <alignment horizontal="center" vertical="center" shrinkToFit="1"/>
    </xf>
    <xf numFmtId="1" fontId="44" fillId="0" borderId="0" xfId="0" applyNumberFormat="1" applyFont="1" applyAlignment="1">
      <alignment horizontal="distributed" vertical="center" shrinkToFit="1"/>
    </xf>
    <xf numFmtId="1" fontId="44" fillId="0" borderId="5" xfId="0" applyNumberFormat="1" applyFont="1" applyFill="1" applyBorder="1" applyAlignment="1">
      <alignment vertical="center" shrinkToFit="1"/>
    </xf>
    <xf numFmtId="1" fontId="37" fillId="0" borderId="23" xfId="0" applyNumberFormat="1" applyFont="1" applyFill="1" applyBorder="1" applyAlignment="1">
      <alignment horizontal="center" vertical="center" shrinkToFit="1"/>
    </xf>
    <xf numFmtId="1" fontId="44" fillId="0" borderId="6" xfId="0" applyNumberFormat="1" applyFont="1" applyFill="1" applyBorder="1" applyAlignment="1">
      <alignment horizontal="center" vertical="center" shrinkToFit="1"/>
    </xf>
    <xf numFmtId="1" fontId="44" fillId="0" borderId="3" xfId="0" applyNumberFormat="1" applyFont="1" applyFill="1" applyBorder="1" applyAlignment="1">
      <alignment horizontal="distributed" vertical="center" shrinkToFit="1"/>
    </xf>
    <xf numFmtId="0" fontId="44" fillId="0" borderId="0" xfId="0" applyFont="1" applyBorder="1"/>
    <xf numFmtId="1" fontId="50" fillId="0" borderId="1" xfId="0" applyNumberFormat="1" applyFont="1" applyBorder="1" applyAlignment="1">
      <alignment vertical="center" shrinkToFit="1"/>
    </xf>
    <xf numFmtId="1" fontId="50" fillId="0" borderId="0" xfId="0" applyNumberFormat="1" applyFont="1" applyBorder="1" applyAlignment="1">
      <alignment vertical="center" shrinkToFit="1"/>
    </xf>
    <xf numFmtId="1" fontId="44" fillId="0" borderId="1" xfId="0" applyNumberFormat="1" applyFont="1" applyFill="1" applyBorder="1" applyAlignment="1">
      <alignment horizontal="center" vertical="center" shrinkToFit="1"/>
    </xf>
    <xf numFmtId="1" fontId="44" fillId="0" borderId="3" xfId="0" applyNumberFormat="1" applyFont="1" applyFill="1" applyBorder="1" applyAlignment="1">
      <alignment vertical="center" shrinkToFit="1"/>
    </xf>
    <xf numFmtId="1" fontId="44" fillId="0" borderId="23" xfId="0" applyNumberFormat="1" applyFont="1" applyFill="1" applyBorder="1" applyAlignment="1">
      <alignment vertical="center" shrinkToFit="1"/>
    </xf>
    <xf numFmtId="1" fontId="44" fillId="0" borderId="0" xfId="0" applyNumberFormat="1" applyFont="1" applyFill="1" applyBorder="1" applyAlignment="1">
      <alignment vertical="center" shrinkToFit="1"/>
    </xf>
    <xf numFmtId="1" fontId="44" fillId="0" borderId="2" xfId="0" applyNumberFormat="1" applyFont="1" applyBorder="1" applyAlignment="1">
      <alignment horizontal="distributed" vertical="center" shrinkToFit="1"/>
    </xf>
    <xf numFmtId="1" fontId="37" fillId="0" borderId="4" xfId="0" applyNumberFormat="1" applyFont="1" applyFill="1" applyBorder="1" applyAlignment="1">
      <alignment horizontal="left" vertical="center" shrinkToFit="1"/>
    </xf>
    <xf numFmtId="1" fontId="37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vertical="center"/>
    </xf>
    <xf numFmtId="1" fontId="37" fillId="0" borderId="4" xfId="0" applyNumberFormat="1" applyFont="1" applyBorder="1" applyAlignment="1">
      <alignment horizontal="left" vertical="center" shrinkToFit="1"/>
    </xf>
    <xf numFmtId="1" fontId="37" fillId="0" borderId="6" xfId="0" applyNumberFormat="1" applyFont="1" applyBorder="1" applyAlignment="1">
      <alignment horizontal="left" vertical="center" shrinkToFit="1"/>
    </xf>
    <xf numFmtId="1" fontId="37" fillId="0" borderId="1" xfId="0" applyNumberFormat="1" applyFont="1" applyFill="1" applyBorder="1" applyAlignment="1">
      <alignment horizontal="center" vertical="center" shrinkToFit="1"/>
    </xf>
    <xf numFmtId="1" fontId="44" fillId="0" borderId="7" xfId="0" applyNumberFormat="1" applyFont="1" applyFill="1" applyBorder="1" applyAlignment="1">
      <alignment vertical="center" shrinkToFit="1"/>
    </xf>
    <xf numFmtId="1" fontId="50" fillId="0" borderId="18" xfId="0" applyNumberFormat="1" applyFont="1" applyBorder="1" applyAlignment="1">
      <alignment vertical="center" shrinkToFit="1"/>
    </xf>
    <xf numFmtId="1" fontId="44" fillId="0" borderId="4" xfId="0" applyNumberFormat="1" applyFont="1" applyFill="1" applyBorder="1" applyAlignment="1">
      <alignment horizontal="center" vertical="center" shrinkToFit="1"/>
    </xf>
    <xf numFmtId="0" fontId="44" fillId="0" borderId="0" xfId="0" applyFont="1"/>
    <xf numFmtId="1" fontId="44" fillId="0" borderId="0" xfId="0" applyNumberFormat="1" applyFont="1" applyAlignment="1">
      <alignment horizontal="center" vertical="center" shrinkToFit="1"/>
    </xf>
    <xf numFmtId="1" fontId="44" fillId="0" borderId="0" xfId="0" applyNumberFormat="1" applyFont="1" applyBorder="1" applyAlignment="1">
      <alignment vertical="center"/>
    </xf>
    <xf numFmtId="1" fontId="44" fillId="0" borderId="1" xfId="0" applyNumberFormat="1" applyFont="1" applyFill="1" applyBorder="1" applyAlignment="1">
      <alignment vertical="center" shrinkToFit="1"/>
    </xf>
    <xf numFmtId="1" fontId="34" fillId="0" borderId="0" xfId="0" applyNumberFormat="1" applyFont="1" applyBorder="1" applyAlignment="1">
      <alignment horizontal="center" vertical="center" shrinkToFit="1"/>
    </xf>
    <xf numFmtId="1" fontId="34" fillId="0" borderId="23" xfId="0" applyNumberFormat="1" applyFont="1" applyBorder="1" applyAlignment="1">
      <alignment horizontal="center" vertical="center" shrinkToFit="1"/>
    </xf>
    <xf numFmtId="1" fontId="34" fillId="0" borderId="4" xfId="0" applyNumberFormat="1" applyFont="1" applyBorder="1" applyAlignment="1">
      <alignment horizontal="center" vertical="center" shrinkToFit="1"/>
    </xf>
    <xf numFmtId="1" fontId="34" fillId="0" borderId="39" xfId="0" applyNumberFormat="1" applyFont="1" applyFill="1" applyBorder="1" applyAlignment="1">
      <alignment horizontal="center" vertical="center" shrinkToFit="1"/>
    </xf>
    <xf numFmtId="1" fontId="34" fillId="0" borderId="0" xfId="0" applyNumberFormat="1" applyFont="1" applyFill="1" applyBorder="1" applyAlignment="1">
      <alignment horizontal="distributed" vertical="center" shrinkToFit="1"/>
    </xf>
    <xf numFmtId="1" fontId="34" fillId="0" borderId="30" xfId="0" applyNumberFormat="1" applyFont="1" applyFill="1" applyBorder="1" applyAlignment="1">
      <alignment horizontal="left" vertical="center" shrinkToFit="1"/>
    </xf>
    <xf numFmtId="1" fontId="34" fillId="0" borderId="40" xfId="0" applyNumberFormat="1" applyFont="1" applyFill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1" fontId="34" fillId="0" borderId="0" xfId="0" applyNumberFormat="1" applyFont="1" applyBorder="1" applyAlignment="1">
      <alignment horizontal="distributed" vertical="center" shrinkToFit="1"/>
    </xf>
    <xf numFmtId="1" fontId="34" fillId="0" borderId="18" xfId="0" applyNumberFormat="1" applyFont="1" applyFill="1" applyBorder="1" applyAlignment="1">
      <alignment horizontal="left" vertical="center" shrinkToFit="1"/>
    </xf>
    <xf numFmtId="1" fontId="34" fillId="0" borderId="18" xfId="0" applyNumberFormat="1" applyFont="1" applyBorder="1" applyAlignment="1">
      <alignment horizontal="left" vertical="center" shrinkToFit="1"/>
    </xf>
    <xf numFmtId="1" fontId="34" fillId="0" borderId="3" xfId="0" applyNumberFormat="1" applyFont="1" applyBorder="1" applyAlignment="1">
      <alignment horizontal="distributed" vertical="center" shrinkToFit="1"/>
    </xf>
    <xf numFmtId="1" fontId="34" fillId="0" borderId="29" xfId="0" applyNumberFormat="1" applyFont="1" applyFill="1" applyBorder="1" applyAlignment="1">
      <alignment horizontal="left" vertical="center" shrinkToFit="1"/>
    </xf>
    <xf numFmtId="1" fontId="34" fillId="0" borderId="0" xfId="0" applyNumberFormat="1" applyFont="1" applyFill="1" applyBorder="1" applyAlignment="1">
      <alignment horizontal="distributed" vertical="top" shrinkToFit="1"/>
    </xf>
    <xf numFmtId="1" fontId="34" fillId="0" borderId="3" xfId="0" applyNumberFormat="1" applyFont="1" applyFill="1" applyBorder="1" applyAlignment="1">
      <alignment horizontal="distributed" vertical="center" shrinkToFit="1"/>
    </xf>
    <xf numFmtId="1" fontId="34" fillId="0" borderId="18" xfId="0" applyNumberFormat="1" applyFont="1" applyBorder="1" applyAlignment="1">
      <alignment vertical="center" shrinkToFit="1"/>
    </xf>
    <xf numFmtId="1" fontId="34" fillId="0" borderId="1" xfId="0" applyNumberFormat="1" applyFont="1" applyBorder="1" applyAlignment="1">
      <alignment horizontal="distributed" vertical="center" shrinkToFit="1"/>
    </xf>
    <xf numFmtId="1" fontId="44" fillId="0" borderId="23" xfId="0" applyNumberFormat="1" applyFont="1" applyFill="1" applyBorder="1" applyAlignment="1">
      <alignment horizontal="distributed" vertical="center" shrinkToFit="1"/>
    </xf>
    <xf numFmtId="1" fontId="37" fillId="0" borderId="1" xfId="0" applyNumberFormat="1" applyFont="1" applyBorder="1" applyAlignment="1">
      <alignment horizontal="center" vertical="center" shrinkToFit="1"/>
    </xf>
    <xf numFmtId="1" fontId="34" fillId="0" borderId="30" xfId="0" applyNumberFormat="1" applyFont="1" applyFill="1" applyBorder="1" applyAlignment="1">
      <alignment vertical="center" shrinkToFit="1"/>
    </xf>
    <xf numFmtId="1" fontId="37" fillId="0" borderId="30" xfId="0" applyNumberFormat="1" applyFont="1" applyBorder="1" applyAlignment="1">
      <alignment horizontal="left" vertical="center" shrinkToFit="1"/>
    </xf>
    <xf numFmtId="1" fontId="44" fillId="0" borderId="1" xfId="0" applyNumberFormat="1" applyFont="1" applyBorder="1" applyAlignment="1">
      <alignment horizontal="distributed" vertical="center" shrinkToFit="1"/>
    </xf>
    <xf numFmtId="176" fontId="20" fillId="0" borderId="0" xfId="0" applyNumberFormat="1" applyFont="1" applyAlignment="1">
      <alignment horizontal="center" vertical="center" shrinkToFit="1"/>
    </xf>
    <xf numFmtId="1" fontId="34" fillId="0" borderId="18" xfId="0" applyNumberFormat="1" applyFont="1" applyFill="1" applyBorder="1" applyAlignment="1">
      <alignment horizontal="center" vertical="center" shrinkToFit="1"/>
    </xf>
    <xf numFmtId="1" fontId="34" fillId="0" borderId="3" xfId="0" applyNumberFormat="1" applyFont="1" applyFill="1" applyBorder="1" applyAlignment="1">
      <alignment horizontal="center" vertical="center" shrinkToFit="1"/>
    </xf>
    <xf numFmtId="1" fontId="34" fillId="0" borderId="19" xfId="0" applyNumberFormat="1" applyFont="1" applyFill="1" applyBorder="1" applyAlignment="1">
      <alignment horizontal="center" vertical="center" wrapText="1" shrinkToFit="1"/>
    </xf>
    <xf numFmtId="1" fontId="34" fillId="0" borderId="19" xfId="0" applyNumberFormat="1" applyFont="1" applyFill="1" applyBorder="1" applyAlignment="1">
      <alignment horizontal="center" vertical="center" shrinkToFit="1"/>
    </xf>
    <xf numFmtId="1" fontId="34" fillId="0" borderId="0" xfId="0" applyNumberFormat="1" applyFont="1" applyFill="1" applyBorder="1" applyAlignment="1">
      <alignment horizontal="center" vertical="center" wrapText="1" shrinkToFit="1"/>
    </xf>
    <xf numFmtId="1" fontId="34" fillId="0" borderId="0" xfId="0" applyNumberFormat="1" applyFont="1" applyFill="1" applyBorder="1" applyAlignment="1">
      <alignment horizontal="center" vertical="center" shrinkToFit="1"/>
    </xf>
    <xf numFmtId="1" fontId="44" fillId="0" borderId="0" xfId="0" applyNumberFormat="1" applyFont="1" applyBorder="1" applyAlignment="1">
      <alignment horizontal="center" vertical="center" shrinkToFit="1"/>
    </xf>
    <xf numFmtId="1" fontId="44" fillId="0" borderId="3" xfId="0" applyNumberFormat="1" applyFont="1" applyBorder="1" applyAlignment="1">
      <alignment horizontal="center" vertical="center" shrinkToFit="1"/>
    </xf>
    <xf numFmtId="1" fontId="44" fillId="0" borderId="23" xfId="0" applyNumberFormat="1" applyFont="1" applyFill="1" applyBorder="1" applyAlignment="1">
      <alignment horizontal="center" vertical="center" shrinkToFit="1"/>
    </xf>
    <xf numFmtId="1" fontId="44" fillId="0" borderId="0" xfId="0" applyNumberFormat="1" applyFont="1" applyFill="1" applyBorder="1" applyAlignment="1">
      <alignment horizontal="center" vertical="center" shrinkToFit="1"/>
    </xf>
    <xf numFmtId="1" fontId="44" fillId="0" borderId="1" xfId="0" applyNumberFormat="1" applyFont="1" applyFill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center" vertical="center" shrinkToFit="1"/>
    </xf>
    <xf numFmtId="1" fontId="0" fillId="0" borderId="2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1" fontId="0" fillId="0" borderId="3" xfId="0" applyNumberFormat="1" applyFont="1" applyFill="1" applyBorder="1" applyAlignment="1">
      <alignment horizontal="center" vertical="center" shrinkToFit="1"/>
    </xf>
    <xf numFmtId="1" fontId="0" fillId="0" borderId="1" xfId="0" applyNumberFormat="1" applyFont="1" applyFill="1" applyBorder="1" applyAlignment="1">
      <alignment horizontal="center" vertical="center" shrinkToFit="1"/>
    </xf>
    <xf numFmtId="1" fontId="0" fillId="0" borderId="7" xfId="0" applyNumberFormat="1" applyFont="1" applyFill="1" applyBorder="1" applyAlignment="1">
      <alignment horizontal="center" vertical="center" shrinkToFit="1"/>
    </xf>
    <xf numFmtId="1" fontId="44" fillId="0" borderId="2" xfId="0" applyNumberFormat="1" applyFont="1" applyFill="1" applyBorder="1" applyAlignment="1">
      <alignment horizontal="center" vertical="center" shrinkToFit="1"/>
    </xf>
    <xf numFmtId="1" fontId="44" fillId="0" borderId="3" xfId="0" applyNumberFormat="1" applyFont="1" applyFill="1" applyBorder="1" applyAlignment="1">
      <alignment horizontal="center" vertical="center" shrinkToFit="1"/>
    </xf>
    <xf numFmtId="1" fontId="44" fillId="0" borderId="7" xfId="0" applyNumberFormat="1" applyFont="1" applyFill="1" applyBorder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Fill="1" applyBorder="1" applyAlignment="1">
      <alignment horizontal="distributed" vertical="center" shrinkToFit="1"/>
    </xf>
    <xf numFmtId="1" fontId="17" fillId="0" borderId="0" xfId="0" applyNumberFormat="1" applyFont="1" applyAlignment="1">
      <alignment horizontal="center" vertical="center" shrinkToFit="1"/>
    </xf>
    <xf numFmtId="1" fontId="19" fillId="0" borderId="0" xfId="0" applyNumberFormat="1" applyFont="1" applyBorder="1" applyAlignment="1">
      <alignment horizontal="center" vertical="center" shrinkToFit="1"/>
    </xf>
    <xf numFmtId="1" fontId="17" fillId="0" borderId="3" xfId="0" applyNumberFormat="1" applyFont="1" applyBorder="1" applyAlignment="1">
      <alignment horizontal="center" vertical="center" shrinkToFit="1"/>
    </xf>
    <xf numFmtId="1" fontId="41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29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" fontId="6" fillId="0" borderId="16" xfId="0" applyNumberFormat="1" applyFont="1" applyFill="1" applyBorder="1" applyAlignment="1">
      <alignment horizontal="center" vertical="center" shrinkToFit="1"/>
    </xf>
    <xf numFmtId="1" fontId="6" fillId="0" borderId="12" xfId="0" applyNumberFormat="1" applyFont="1" applyFill="1" applyBorder="1" applyAlignment="1">
      <alignment horizontal="center" vertical="center" shrinkToFit="1"/>
    </xf>
    <xf numFmtId="1" fontId="26" fillId="0" borderId="31" xfId="0" applyNumberFormat="1" applyFont="1" applyFill="1" applyBorder="1" applyAlignment="1">
      <alignment horizontal="center" vertical="center" wrapText="1" shrinkToFit="1"/>
    </xf>
    <xf numFmtId="1" fontId="26" fillId="0" borderId="16" xfId="0" applyNumberFormat="1" applyFont="1" applyFill="1" applyBorder="1" applyAlignment="1">
      <alignment horizontal="center" vertical="center" wrapText="1" shrinkToFit="1"/>
    </xf>
    <xf numFmtId="1" fontId="26" fillId="0" borderId="27" xfId="0" applyNumberFormat="1" applyFont="1" applyFill="1" applyBorder="1" applyAlignment="1">
      <alignment horizontal="center" vertical="center" wrapText="1" shrinkToFit="1"/>
    </xf>
    <xf numFmtId="1" fontId="6" fillId="0" borderId="27" xfId="0" applyNumberFormat="1" applyFont="1" applyFill="1" applyBorder="1" applyAlignment="1">
      <alignment horizontal="center" vertical="center" shrinkToFit="1"/>
    </xf>
    <xf numFmtId="1" fontId="3" fillId="0" borderId="23" xfId="0" applyNumberFormat="1" applyFont="1" applyBorder="1" applyAlignment="1">
      <alignment horizontal="distributed" vertical="center" wrapText="1"/>
    </xf>
    <xf numFmtId="1" fontId="3" fillId="0" borderId="37" xfId="0" applyNumberFormat="1" applyFont="1" applyBorder="1" applyAlignment="1">
      <alignment horizontal="distributed" vertical="center" wrapText="1"/>
    </xf>
    <xf numFmtId="1" fontId="3" fillId="0" borderId="23" xfId="0" applyNumberFormat="1" applyFont="1" applyFill="1" applyBorder="1" applyAlignment="1">
      <alignment horizontal="distributed" vertical="center" shrinkToFit="1"/>
    </xf>
    <xf numFmtId="1" fontId="3" fillId="0" borderId="1" xfId="0" applyNumberFormat="1" applyFont="1" applyFill="1" applyBorder="1" applyAlignment="1">
      <alignment horizontal="distributed" vertical="center" shrinkToFit="1"/>
    </xf>
    <xf numFmtId="1" fontId="45" fillId="0" borderId="23" xfId="0" applyNumberFormat="1" applyFont="1" applyBorder="1" applyAlignment="1">
      <alignment horizontal="distributed" vertical="center"/>
    </xf>
    <xf numFmtId="1" fontId="45" fillId="0" borderId="1" xfId="0" applyNumberFormat="1" applyFont="1" applyBorder="1" applyAlignment="1">
      <alignment horizontal="distributed" vertical="center"/>
    </xf>
    <xf numFmtId="1" fontId="3" fillId="0" borderId="23" xfId="0" applyNumberFormat="1" applyFont="1" applyFill="1" applyBorder="1" applyAlignment="1">
      <alignment horizontal="distributed" vertical="center"/>
    </xf>
    <xf numFmtId="1" fontId="3" fillId="0" borderId="1" xfId="0" applyNumberFormat="1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0" fontId="5" fillId="0" borderId="4" xfId="0" applyNumberFormat="1" applyFont="1" applyFill="1" applyBorder="1" applyAlignment="1">
      <alignment horizontal="center" vertical="center"/>
    </xf>
    <xf numFmtId="20" fontId="5" fillId="0" borderId="5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distributed" vertical="center" wrapText="1"/>
    </xf>
    <xf numFmtId="1" fontId="3" fillId="0" borderId="23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20" fontId="5" fillId="0" borderId="6" xfId="0" applyNumberFormat="1" applyFont="1" applyFill="1" applyBorder="1" applyAlignment="1">
      <alignment vertical="center"/>
    </xf>
    <xf numFmtId="20" fontId="5" fillId="0" borderId="5" xfId="0" applyNumberFormat="1" applyFont="1" applyFill="1" applyBorder="1" applyAlignment="1">
      <alignment vertical="center"/>
    </xf>
    <xf numFmtId="20" fontId="5" fillId="0" borderId="4" xfId="0" applyNumberFormat="1" applyFont="1" applyFill="1" applyBorder="1" applyAlignment="1">
      <alignment vertical="center"/>
    </xf>
    <xf numFmtId="20" fontId="5" fillId="0" borderId="32" xfId="0" applyNumberFormat="1" applyFont="1" applyFill="1" applyBorder="1" applyAlignment="1">
      <alignment vertical="center"/>
    </xf>
    <xf numFmtId="20" fontId="5" fillId="0" borderId="2" xfId="0" applyNumberFormat="1" applyFont="1" applyFill="1" applyBorder="1" applyAlignment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20" fontId="5" fillId="0" borderId="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20" fontId="5" fillId="0" borderId="23" xfId="0" applyNumberFormat="1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vertical="center"/>
    </xf>
    <xf numFmtId="20" fontId="5" fillId="0" borderId="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20" fontId="5" fillId="0" borderId="15" xfId="0" applyNumberFormat="1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 shrinkToFit="1"/>
    </xf>
    <xf numFmtId="20" fontId="5" fillId="0" borderId="7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Border="1" applyAlignment="1">
      <alignment horizontal="distributed" vertical="center"/>
    </xf>
    <xf numFmtId="20" fontId="5" fillId="0" borderId="3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distributed" vertical="center" shrinkToFit="1"/>
    </xf>
    <xf numFmtId="1" fontId="51" fillId="0" borderId="16" xfId="0" applyNumberFormat="1" applyFont="1" applyFill="1" applyBorder="1" applyAlignment="1">
      <alignment horizontal="center" vertical="center" wrapText="1" shrinkToFit="1"/>
    </xf>
    <xf numFmtId="1" fontId="51" fillId="0" borderId="12" xfId="0" applyNumberFormat="1" applyFont="1" applyFill="1" applyBorder="1" applyAlignment="1">
      <alignment horizontal="center" vertical="center" shrinkToFit="1"/>
    </xf>
    <xf numFmtId="1" fontId="52" fillId="0" borderId="12" xfId="0" applyNumberFormat="1" applyFont="1" applyFill="1" applyBorder="1" applyAlignment="1">
      <alignment horizontal="center" vertical="center" wrapText="1" shrinkToFit="1"/>
    </xf>
    <xf numFmtId="1" fontId="52" fillId="0" borderId="12" xfId="0" applyNumberFormat="1" applyFont="1" applyFill="1" applyBorder="1" applyAlignment="1">
      <alignment horizontal="center" vertical="center" shrinkToFit="1"/>
    </xf>
    <xf numFmtId="1" fontId="49" fillId="0" borderId="27" xfId="0" applyNumberFormat="1" applyFont="1" applyFill="1" applyBorder="1" applyAlignment="1">
      <alignment horizontal="distributed" vertical="center" wrapText="1"/>
    </xf>
    <xf numFmtId="1" fontId="49" fillId="0" borderId="16" xfId="0" applyNumberFormat="1" applyFont="1" applyFill="1" applyBorder="1" applyAlignment="1">
      <alignment horizontal="distributed" vertical="center"/>
    </xf>
    <xf numFmtId="1" fontId="51" fillId="0" borderId="12" xfId="0" applyNumberFormat="1" applyFont="1" applyFill="1" applyBorder="1" applyAlignment="1">
      <alignment horizontal="center" vertical="center" wrapText="1" shrinkToFit="1"/>
    </xf>
    <xf numFmtId="1" fontId="51" fillId="0" borderId="31" xfId="0" applyNumberFormat="1" applyFont="1" applyFill="1" applyBorder="1" applyAlignment="1">
      <alignment horizontal="center" vertical="center" wrapText="1" shrinkToFit="1"/>
    </xf>
    <xf numFmtId="1" fontId="51" fillId="0" borderId="16" xfId="0" applyNumberFormat="1" applyFont="1" applyFill="1" applyBorder="1" applyAlignment="1">
      <alignment horizontal="center" vertical="center" shrinkToFit="1"/>
    </xf>
    <xf numFmtId="1" fontId="3" fillId="0" borderId="33" xfId="0" applyNumberFormat="1" applyFont="1" applyFill="1" applyBorder="1" applyAlignment="1">
      <alignment horizontal="distributed" vertical="center"/>
    </xf>
    <xf numFmtId="1" fontId="6" fillId="0" borderId="31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distributed" vertical="center"/>
    </xf>
    <xf numFmtId="1" fontId="3" fillId="0" borderId="1" xfId="0" applyNumberFormat="1" applyFont="1" applyBorder="1" applyAlignment="1">
      <alignment horizontal="distributed" vertical="center"/>
    </xf>
    <xf numFmtId="1" fontId="0" fillId="0" borderId="6" xfId="0" applyNumberFormat="1" applyBorder="1" applyAlignment="1">
      <alignment horizontal="center" vertical="top" textRotation="255"/>
    </xf>
    <xf numFmtId="1" fontId="0" fillId="0" borderId="2" xfId="0" applyNumberFormat="1" applyBorder="1" applyAlignment="1">
      <alignment horizontal="center" vertical="top" textRotation="255"/>
    </xf>
    <xf numFmtId="1" fontId="0" fillId="0" borderId="4" xfId="0" applyNumberFormat="1" applyBorder="1" applyAlignment="1">
      <alignment horizontal="center" vertical="top" textRotation="255"/>
    </xf>
    <xf numFmtId="1" fontId="0" fillId="0" borderId="3" xfId="0" applyNumberFormat="1" applyBorder="1" applyAlignment="1">
      <alignment horizontal="center" vertical="top" textRotation="255"/>
    </xf>
    <xf numFmtId="1" fontId="0" fillId="0" borderId="5" xfId="0" applyNumberFormat="1" applyBorder="1" applyAlignment="1">
      <alignment horizontal="center" vertical="top" textRotation="255"/>
    </xf>
    <xf numFmtId="1" fontId="0" fillId="0" borderId="7" xfId="0" applyNumberFormat="1" applyBorder="1" applyAlignment="1">
      <alignment horizontal="center" vertical="top" textRotation="255"/>
    </xf>
    <xf numFmtId="1" fontId="0" fillId="0" borderId="6" xfId="0" applyNumberFormat="1" applyFont="1" applyBorder="1" applyAlignment="1">
      <alignment horizontal="center" vertical="center" textRotation="255" shrinkToFit="1"/>
    </xf>
    <xf numFmtId="1" fontId="0" fillId="0" borderId="2" xfId="0" applyNumberFormat="1" applyFont="1" applyBorder="1" applyAlignment="1">
      <alignment horizontal="center" vertical="center" textRotation="255" shrinkToFit="1"/>
    </xf>
    <xf numFmtId="1" fontId="0" fillId="0" borderId="4" xfId="0" applyNumberFormat="1" applyFont="1" applyBorder="1" applyAlignment="1">
      <alignment horizontal="center" vertical="center" textRotation="255" shrinkToFit="1"/>
    </xf>
    <xf numFmtId="1" fontId="0" fillId="0" borderId="3" xfId="0" applyNumberFormat="1" applyFont="1" applyBorder="1" applyAlignment="1">
      <alignment horizontal="center" vertical="center" textRotation="255" shrinkToFit="1"/>
    </xf>
    <xf numFmtId="1" fontId="0" fillId="0" borderId="5" xfId="0" applyNumberFormat="1" applyFont="1" applyBorder="1" applyAlignment="1">
      <alignment horizontal="center" vertical="center" textRotation="255" shrinkToFit="1"/>
    </xf>
    <xf numFmtId="1" fontId="0" fillId="0" borderId="7" xfId="0" applyNumberFormat="1" applyFont="1" applyBorder="1" applyAlignment="1">
      <alignment horizontal="center" vertical="center" textRotation="255" shrinkToFit="1"/>
    </xf>
    <xf numFmtId="1" fontId="0" fillId="0" borderId="6" xfId="0" applyNumberFormat="1" applyBorder="1" applyAlignment="1">
      <alignment horizontal="center" vertical="top" textRotation="255" shrinkToFit="1"/>
    </xf>
    <xf numFmtId="1" fontId="0" fillId="0" borderId="2" xfId="0" applyNumberFormat="1" applyBorder="1" applyAlignment="1">
      <alignment horizontal="center" vertical="top" textRotation="255" shrinkToFit="1"/>
    </xf>
    <xf numFmtId="1" fontId="0" fillId="0" borderId="4" xfId="0" applyNumberFormat="1" applyBorder="1" applyAlignment="1">
      <alignment horizontal="center" vertical="top" textRotation="255" shrinkToFit="1"/>
    </xf>
    <xf numFmtId="1" fontId="0" fillId="0" borderId="3" xfId="0" applyNumberFormat="1" applyBorder="1" applyAlignment="1">
      <alignment horizontal="center" vertical="top" textRotation="255" shrinkToFit="1"/>
    </xf>
    <xf numFmtId="1" fontId="0" fillId="0" borderId="5" xfId="0" applyNumberFormat="1" applyBorder="1" applyAlignment="1">
      <alignment horizontal="center" vertical="top" textRotation="255" shrinkToFit="1"/>
    </xf>
    <xf numFmtId="1" fontId="0" fillId="0" borderId="7" xfId="0" applyNumberFormat="1" applyBorder="1" applyAlignment="1">
      <alignment horizontal="center" vertical="top" textRotation="255" shrinkToFit="1"/>
    </xf>
    <xf numFmtId="0" fontId="0" fillId="0" borderId="18" xfId="0" applyBorder="1" applyAlignment="1">
      <alignment horizontal="center"/>
    </xf>
    <xf numFmtId="0" fontId="35" fillId="0" borderId="6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34" fillId="0" borderId="6" xfId="0" applyNumberFormat="1" applyFont="1" applyBorder="1" applyAlignment="1">
      <alignment horizontal="center" vertical="top" textRotation="255" shrinkToFit="1"/>
    </xf>
    <xf numFmtId="1" fontId="34" fillId="0" borderId="2" xfId="0" applyNumberFormat="1" applyFont="1" applyBorder="1" applyAlignment="1">
      <alignment horizontal="center" vertical="top" textRotation="255" shrinkToFit="1"/>
    </xf>
    <xf numFmtId="1" fontId="34" fillId="0" borderId="4" xfId="0" applyNumberFormat="1" applyFont="1" applyBorder="1" applyAlignment="1">
      <alignment horizontal="center" vertical="top" textRotation="255" shrinkToFit="1"/>
    </xf>
    <xf numFmtId="1" fontId="34" fillId="0" borderId="3" xfId="0" applyNumberFormat="1" applyFont="1" applyBorder="1" applyAlignment="1">
      <alignment horizontal="center" vertical="top" textRotation="255" shrinkToFit="1"/>
    </xf>
    <xf numFmtId="1" fontId="34" fillId="0" borderId="5" xfId="0" applyNumberFormat="1" applyFont="1" applyBorder="1" applyAlignment="1">
      <alignment horizontal="center" vertical="top" textRotation="255" shrinkToFit="1"/>
    </xf>
    <xf numFmtId="1" fontId="34" fillId="0" borderId="7" xfId="0" applyNumberFormat="1" applyFont="1" applyBorder="1" applyAlignment="1">
      <alignment horizontal="center" vertical="top" textRotation="255" shrinkToFit="1"/>
    </xf>
    <xf numFmtId="1" fontId="34" fillId="0" borderId="6" xfId="0" applyNumberFormat="1" applyFont="1" applyBorder="1" applyAlignment="1">
      <alignment horizontal="center" vertical="top" textRotation="255"/>
    </xf>
    <xf numFmtId="1" fontId="34" fillId="0" borderId="2" xfId="0" applyNumberFormat="1" applyFont="1" applyBorder="1" applyAlignment="1">
      <alignment horizontal="center" vertical="top" textRotation="255"/>
    </xf>
    <xf numFmtId="1" fontId="34" fillId="0" borderId="4" xfId="0" applyNumberFormat="1" applyFont="1" applyBorder="1" applyAlignment="1">
      <alignment horizontal="center" vertical="top" textRotation="255"/>
    </xf>
    <xf numFmtId="1" fontId="34" fillId="0" borderId="3" xfId="0" applyNumberFormat="1" applyFont="1" applyBorder="1" applyAlignment="1">
      <alignment horizontal="center" vertical="top" textRotation="255"/>
    </xf>
    <xf numFmtId="1" fontId="34" fillId="0" borderId="5" xfId="0" applyNumberFormat="1" applyFont="1" applyBorder="1" applyAlignment="1">
      <alignment horizontal="center" vertical="top" textRotation="255"/>
    </xf>
    <xf numFmtId="1" fontId="34" fillId="0" borderId="7" xfId="0" applyNumberFormat="1" applyFont="1" applyBorder="1" applyAlignment="1">
      <alignment horizontal="center" vertical="top" textRotation="255"/>
    </xf>
    <xf numFmtId="0" fontId="0" fillId="0" borderId="2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</cellXfs>
  <cellStyles count="233">
    <cellStyle name="ハイパーリンク" xfId="57" builtinId="8" hidden="1"/>
    <cellStyle name="ハイパーリンク" xfId="27" builtinId="8" hidden="1"/>
    <cellStyle name="ハイパーリンク" xfId="39" builtinId="8" hidden="1"/>
    <cellStyle name="ハイパーリンク" xfId="49" builtinId="8" hidden="1"/>
    <cellStyle name="ハイパーリンク" xfId="45" builtinId="8" hidden="1"/>
    <cellStyle name="ハイパーリンク" xfId="9" builtinId="8" hidden="1"/>
    <cellStyle name="ハイパーリンク" xfId="17" builtinId="8" hidden="1"/>
    <cellStyle name="ハイパーリンク" xfId="1" builtinId="8" hidden="1"/>
    <cellStyle name="ハイパーリンク" xfId="3" builtinId="8" hidden="1"/>
    <cellStyle name="ハイパーリンク" xfId="11" builtinId="8" hidden="1"/>
    <cellStyle name="ハイパーリンク" xfId="37" builtinId="8" hidden="1"/>
    <cellStyle name="ハイパーリンク" xfId="51" builtinId="8" hidden="1"/>
    <cellStyle name="ハイパーリンク" xfId="41" builtinId="8" hidden="1"/>
    <cellStyle name="ハイパーリンク" xfId="31" builtinId="8" hidden="1"/>
    <cellStyle name="ハイパーリンク" xfId="19" builtinId="8" hidden="1"/>
    <cellStyle name="ハイパーリンク" xfId="69" builtinId="8" hidden="1"/>
    <cellStyle name="ハイパーリンク" xfId="85" builtinId="8" hidden="1"/>
    <cellStyle name="ハイパーリンク" xfId="101" builtinId="8" hidden="1"/>
    <cellStyle name="ハイパーリンク" xfId="117" builtinId="8" hidden="1"/>
    <cellStyle name="ハイパーリンク" xfId="133" builtinId="8" hidden="1"/>
    <cellStyle name="ハイパーリンク" xfId="149" builtinId="8" hidden="1"/>
    <cellStyle name="ハイパーリンク" xfId="165" builtinId="8" hidden="1"/>
    <cellStyle name="ハイパーリンク" xfId="181" builtinId="8" hidden="1"/>
    <cellStyle name="ハイパーリンク" xfId="197" builtinId="8" hidden="1"/>
    <cellStyle name="ハイパーリンク" xfId="213" builtinId="8" hidden="1"/>
    <cellStyle name="ハイパーリンク" xfId="229" builtinId="8" hidden="1"/>
    <cellStyle name="ハイパーリンク" xfId="219" builtinId="8" hidden="1"/>
    <cellStyle name="ハイパーリンク" xfId="203" builtinId="8" hidden="1"/>
    <cellStyle name="ハイパーリンク" xfId="187" builtinId="8" hidden="1"/>
    <cellStyle name="ハイパーリンク" xfId="171" builtinId="8" hidden="1"/>
    <cellStyle name="ハイパーリンク" xfId="103" builtinId="8" hidden="1"/>
    <cellStyle name="ハイパーリンク" xfId="111" builtinId="8" hidden="1"/>
    <cellStyle name="ハイパーリンク" xfId="123" builtinId="8" hidden="1"/>
    <cellStyle name="ハイパーリンク" xfId="135" builtinId="8" hidden="1"/>
    <cellStyle name="ハイパーリンク" xfId="143" builtinId="8" hidden="1"/>
    <cellStyle name="ハイパーリンク" xfId="155" builtinId="8" hidden="1"/>
    <cellStyle name="ハイパーリンク" xfId="167" builtinId="8" hidden="1"/>
    <cellStyle name="ハイパーリンク" xfId="147" builtinId="8" hidden="1"/>
    <cellStyle name="ハイパーリンク" xfId="115" builtinId="8" hidden="1"/>
    <cellStyle name="ハイパーリンク" xfId="75" builtinId="8" hidden="1"/>
    <cellStyle name="ハイパーリンク" xfId="83" builtinId="8" hidden="1"/>
    <cellStyle name="ハイパーリンク" xfId="91" builtinId="8" hidden="1"/>
    <cellStyle name="ハイパーリンク" xfId="71" builtinId="8" hidden="1"/>
    <cellStyle name="ハイパーリンク" xfId="59" builtinId="8" hidden="1"/>
    <cellStyle name="ハイパーリンク" xfId="67" builtinId="8" hidden="1"/>
    <cellStyle name="ハイパーリンク" xfId="63" builtinId="8" hidden="1"/>
    <cellStyle name="ハイパーリンク" xfId="87" builtinId="8" hidden="1"/>
    <cellStyle name="ハイパーリンク" xfId="79" builtinId="8" hidden="1"/>
    <cellStyle name="ハイパーリンク" xfId="99" builtinId="8" hidden="1"/>
    <cellStyle name="ハイパーリンク" xfId="131" builtinId="8" hidden="1"/>
    <cellStyle name="ハイパーリンク" xfId="163" builtinId="8" hidden="1"/>
    <cellStyle name="ハイパーリンク" xfId="159" builtinId="8" hidden="1"/>
    <cellStyle name="ハイパーリンク" xfId="151" builtinId="8" hidden="1"/>
    <cellStyle name="ハイパーリンク" xfId="139" builtinId="8" hidden="1"/>
    <cellStyle name="ハイパーリンク" xfId="127" builtinId="8" hidden="1"/>
    <cellStyle name="ハイパーリンク" xfId="119" builtinId="8" hidden="1"/>
    <cellStyle name="ハイパーリンク" xfId="107" builtinId="8" hidden="1"/>
    <cellStyle name="ハイパーリンク" xfId="95" builtinId="8" hidden="1"/>
    <cellStyle name="ハイパーリンク" xfId="179" builtinId="8" hidden="1"/>
    <cellStyle name="ハイパーリンク" xfId="195" builtinId="8" hidden="1"/>
    <cellStyle name="ハイパーリンク" xfId="211" builtinId="8" hidden="1"/>
    <cellStyle name="ハイパーリンク" xfId="227" builtinId="8" hidden="1"/>
    <cellStyle name="ハイパーリンク" xfId="221" builtinId="8" hidden="1"/>
    <cellStyle name="ハイパーリンク" xfId="205" builtinId="8" hidden="1"/>
    <cellStyle name="ハイパーリンク" xfId="189" builtinId="8" hidden="1"/>
    <cellStyle name="ハイパーリンク" xfId="173" builtinId="8" hidden="1"/>
    <cellStyle name="ハイパーリンク" xfId="157" builtinId="8" hidden="1"/>
    <cellStyle name="ハイパーリンク" xfId="141" builtinId="8" hidden="1"/>
    <cellStyle name="ハイパーリンク" xfId="125" builtinId="8" hidden="1"/>
    <cellStyle name="ハイパーリンク" xfId="109" builtinId="8" hidden="1"/>
    <cellStyle name="ハイパーリンク" xfId="93" builtinId="8" hidden="1"/>
    <cellStyle name="ハイパーリンク" xfId="77" builtinId="8" hidden="1"/>
    <cellStyle name="ハイパーリンク" xfId="61" builtinId="8" hidden="1"/>
    <cellStyle name="ハイパーリンク" xfId="25" builtinId="8" hidden="1"/>
    <cellStyle name="ハイパーリンク" xfId="35" builtinId="8" hidden="1"/>
    <cellStyle name="ハイパーリンク" xfId="47" builtinId="8" hidden="1"/>
    <cellStyle name="ハイパーリンク" xfId="53" builtinId="8" hidden="1"/>
    <cellStyle name="ハイパーリンク" xfId="21" builtinId="8" hidden="1"/>
    <cellStyle name="ハイパーリンク" xfId="15" builtinId="8" hidden="1"/>
    <cellStyle name="ハイパーリンク" xfId="5" builtinId="8" hidden="1"/>
    <cellStyle name="ハイパーリンク" xfId="7" builtinId="8" hidden="1"/>
    <cellStyle name="ハイパーリンク" xfId="13" builtinId="8" hidden="1"/>
    <cellStyle name="ハイパーリンク" xfId="29" builtinId="8" hidden="1"/>
    <cellStyle name="ハイパーリンク" xfId="55" builtinId="8" hidden="1"/>
    <cellStyle name="ハイパーリンク" xfId="43" builtinId="8" hidden="1"/>
    <cellStyle name="ハイパーリンク" xfId="33" builtinId="8" hidden="1"/>
    <cellStyle name="ハイパーリンク" xfId="23" builtinId="8" hidden="1"/>
    <cellStyle name="ハイパーリンク" xfId="65" builtinId="8" hidden="1"/>
    <cellStyle name="ハイパーリンク" xfId="217" builtinId="8" hidden="1"/>
    <cellStyle name="ハイパーリンク" xfId="201" builtinId="8" hidden="1"/>
    <cellStyle name="ハイパーリンク" xfId="193" builtinId="8" hidden="1"/>
    <cellStyle name="ハイパーリンク" xfId="185" builtinId="8" hidden="1"/>
    <cellStyle name="ハイパーリンク" xfId="169" builtinId="8" hidden="1"/>
    <cellStyle name="ハイパーリンク" xfId="161" builtinId="8" hidden="1"/>
    <cellStyle name="ハイパーリンク" xfId="153" builtinId="8" hidden="1"/>
    <cellStyle name="ハイパーリンク" xfId="137" builtinId="8" hidden="1"/>
    <cellStyle name="ハイパーリンク" xfId="129" builtinId="8" hidden="1"/>
    <cellStyle name="ハイパーリンク" xfId="121" builtinId="8" hidden="1"/>
    <cellStyle name="ハイパーリンク" xfId="105" builtinId="8" hidden="1"/>
    <cellStyle name="ハイパーリンク" xfId="97" builtinId="8" hidden="1"/>
    <cellStyle name="ハイパーリンク" xfId="89" builtinId="8" hidden="1"/>
    <cellStyle name="ハイパーリンク" xfId="73" builtinId="8" hidden="1"/>
    <cellStyle name="ハイパーリンク" xfId="81" builtinId="8" hidden="1"/>
    <cellStyle name="ハイパーリンク" xfId="113" builtinId="8" hidden="1"/>
    <cellStyle name="ハイパーリンク" xfId="145" builtinId="8" hidden="1"/>
    <cellStyle name="ハイパーリンク" xfId="177" builtinId="8" hidden="1"/>
    <cellStyle name="ハイパーリンク" xfId="209" builtinId="8" hidden="1"/>
    <cellStyle name="ハイパーリンク" xfId="207" builtinId="8" hidden="1"/>
    <cellStyle name="ハイパーリンク" xfId="215" builtinId="8" hidden="1"/>
    <cellStyle name="ハイパーリンク" xfId="223" builtinId="8" hidden="1"/>
    <cellStyle name="ハイパーリンク" xfId="231" builtinId="8" hidden="1"/>
    <cellStyle name="ハイパーリンク" xfId="225" builtinId="8" hidden="1"/>
    <cellStyle name="ハイパーリンク" xfId="183" builtinId="8" hidden="1"/>
    <cellStyle name="ハイパーリンク" xfId="199" builtinId="8" hidden="1"/>
    <cellStyle name="ハイパーリンク" xfId="191" builtinId="8" hidden="1"/>
    <cellStyle name="ハイパーリンク" xfId="175" builtinId="8" hidden="1"/>
    <cellStyle name="標準" xfId="0" builtinId="0"/>
    <cellStyle name="表示済みのハイパーリンク" xfId="98" builtinId="9" hidden="1"/>
    <cellStyle name="表示済みのハイパーリンク" xfId="88" builtinId="9" hidden="1"/>
    <cellStyle name="表示済みのハイパーリンク" xfId="70" builtinId="9" hidden="1"/>
    <cellStyle name="表示済みのハイパーリンク" xfId="62" builtinId="9" hidden="1"/>
    <cellStyle name="表示済みのハイパーリンク" xfId="52" builtinId="9" hidden="1"/>
    <cellStyle name="表示済みのハイパーリンク" xfId="154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8" builtinId="9" hidden="1"/>
    <cellStyle name="表示済みのハイパーリンク" xfId="192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4" builtinId="9" hidden="1"/>
    <cellStyle name="表示済みのハイパーリンク" xfId="208" builtinId="9" hidden="1"/>
    <cellStyle name="表示済みのハイパーリンク" xfId="212" builtinId="9" hidden="1"/>
    <cellStyle name="表示済みのハイパーリンク" xfId="216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26" builtinId="9" hidden="1"/>
    <cellStyle name="表示済みのハイパーリンク" xfId="210" builtinId="9" hidden="1"/>
    <cellStyle name="表示済みのハイパーリンク" xfId="202" builtinId="9" hidden="1"/>
    <cellStyle name="表示済みのハイパーリンク" xfId="194" builtinId="9" hidden="1"/>
    <cellStyle name="表示済みのハイパーリンク" xfId="186" builtinId="9" hidden="1"/>
    <cellStyle name="表示済みのハイパーリンク" xfId="228" builtinId="9" hidden="1"/>
    <cellStyle name="表示済みのハイパーリンク" xfId="206" builtinId="9" hidden="1"/>
    <cellStyle name="表示済みのハイパーリンク" xfId="136" builtinId="9" hidden="1"/>
    <cellStyle name="表示済みのハイパーリンク" xfId="140" builtinId="9" hidden="1"/>
    <cellStyle name="表示済みのハイパーリンク" xfId="144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6" builtinId="9" hidden="1"/>
    <cellStyle name="表示済みのハイパーリンク" xfId="160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4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16" builtinId="9" hidden="1"/>
    <cellStyle name="表示済みのハイパーリンク" xfId="120" builtinId="9" hidden="1"/>
    <cellStyle name="表示済みのハイパーリンク" xfId="112" builtinId="9" hidden="1"/>
    <cellStyle name="表示済みのハイパーリンク" xfId="110" builtinId="9" hidden="1"/>
    <cellStyle name="表示済みのハイパーリンク" xfId="118" builtinId="9" hidden="1"/>
    <cellStyle name="表示済みのハイパーリンク" xfId="128" builtinId="9" hidden="1"/>
    <cellStyle name="表示済みのハイパーリンク" xfId="168" builtinId="9" hidden="1"/>
    <cellStyle name="表示済みのハイパーリンク" xfId="158" builtinId="9" hidden="1"/>
    <cellStyle name="表示済みのハイパーリンク" xfId="148" builtinId="9" hidden="1"/>
    <cellStyle name="表示済みのハイパーリンク" xfId="184" builtinId="9" hidden="1"/>
    <cellStyle name="表示済みのハイパーリンク" xfId="178" builtinId="9" hidden="1"/>
    <cellStyle name="表示済みのハイパーリンク" xfId="218" builtinId="9" hidden="1"/>
    <cellStyle name="表示済みのハイパーリンク" xfId="224" builtinId="9" hidden="1"/>
    <cellStyle name="表示済みのハイパーリンク" xfId="214" builtinId="9" hidden="1"/>
    <cellStyle name="表示済みのハイパーリンク" xfId="200" builtinId="9" hidden="1"/>
    <cellStyle name="表示済みのハイパーリンク" xfId="190" builtinId="9" hidden="1"/>
    <cellStyle name="表示済みのハイパーリンク" xfId="176" builtinId="9" hidden="1"/>
    <cellStyle name="表示済みのハイパーリンク" xfId="122" builtinId="9" hidden="1"/>
    <cellStyle name="表示済みのハイパーリンク" xfId="80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9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8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40" builtinId="9" hidden="1"/>
    <cellStyle name="表示済みのハイパーリンク" xfId="44" builtinId="9" hidden="1"/>
    <cellStyle name="表示済みのハイパーリンク" xfId="26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6" builtinId="9" hidden="1"/>
    <cellStyle name="表示済みのハイパーリンク" xfId="4" builtinId="9" hidden="1"/>
    <cellStyle name="表示済みのハイパーリンク" xfId="2" builtinId="9" hidden="1"/>
    <cellStyle name="表示済みのハイパーリンク" xfId="8" builtinId="9" hidden="1"/>
    <cellStyle name="表示済みのハイパーリンク" xfId="16" builtinId="9" hidden="1"/>
    <cellStyle name="表示済みのハイパーリンク" xfId="46" builtinId="9" hidden="1"/>
    <cellStyle name="表示済みのハイパーリンク" xfId="38" builtinId="9" hidden="1"/>
    <cellStyle name="表示済みのハイパーリンク" xfId="30" builtinId="9" hidden="1"/>
    <cellStyle name="表示済みのハイパーリンク" xfId="108" builtinId="9" hidden="1"/>
    <cellStyle name="表示済みのハイパーリンク" xfId="58" builtinId="9" hidden="1"/>
    <cellStyle name="表示済みのハイパーリンク" xfId="10" builtinId="9" hidden="1"/>
    <cellStyle name="表示済みのハイパーリンク" xfId="42" builtinId="9" hidden="1"/>
    <cellStyle name="表示済みのハイパーリンク" xfId="74" builtinId="9" hidden="1"/>
    <cellStyle name="表示済みのハイパーリンク" xfId="60" builtinId="9" hidden="1"/>
    <cellStyle name="表示済みのハイパーリンク" xfId="64" builtinId="9" hidden="1"/>
    <cellStyle name="表示済みのハイパーリンク" xfId="68" builtinId="9" hidden="1"/>
    <cellStyle name="表示済みのハイパーリンク" xfId="72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66" builtinId="9" hidden="1"/>
    <cellStyle name="表示済みのハイパーリンク" xfId="114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146" builtinId="9" hidden="1"/>
    <cellStyle name="表示済みのハイパーリンク" xfId="138" builtinId="9" hidden="1"/>
    <cellStyle name="表示済みのハイパーリンク" xfId="130" builtinId="9" hidden="1"/>
    <cellStyle name="表示済みのハイパーリンク" xfId="162" builtinId="9" hidden="1"/>
    <cellStyle name="表示済みのハイパーリンク" xfId="17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188937</xdr:colOff>
      <xdr:row>1</xdr:row>
      <xdr:rowOff>112059</xdr:rowOff>
    </xdr:from>
    <xdr:to>
      <xdr:col>23</xdr:col>
      <xdr:colOff>54466</xdr:colOff>
      <xdr:row>1</xdr:row>
      <xdr:rowOff>170329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026482" y="412241"/>
          <a:ext cx="84893" cy="58270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23090</xdr:colOff>
      <xdr:row>1</xdr:row>
      <xdr:rowOff>143435</xdr:rowOff>
    </xdr:from>
    <xdr:to>
      <xdr:col>22</xdr:col>
      <xdr:colOff>175489</xdr:colOff>
      <xdr:row>1</xdr:row>
      <xdr:rowOff>143435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>
          <a:off x="4641272" y="443617"/>
          <a:ext cx="371762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  <xdr:twoCellAnchor>
    <xdr:from>
      <xdr:col>23</xdr:col>
      <xdr:colOff>70494</xdr:colOff>
      <xdr:row>1</xdr:row>
      <xdr:rowOff>138953</xdr:rowOff>
    </xdr:from>
    <xdr:to>
      <xdr:col>25</xdr:col>
      <xdr:colOff>200482</xdr:colOff>
      <xdr:row>1</xdr:row>
      <xdr:rowOff>138953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 flipH="1">
          <a:off x="5127403" y="439135"/>
          <a:ext cx="568715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5"/>
  <sheetViews>
    <sheetView showGridLines="0" zoomScale="88" zoomScaleNormal="88" workbookViewId="0">
      <selection activeCell="E134" sqref="E134"/>
    </sheetView>
  </sheetViews>
  <sheetFormatPr defaultColWidth="8.99609375" defaultRowHeight="13.5" x14ac:dyDescent="0.1"/>
  <cols>
    <col min="1" max="1" width="2.7265625" style="54" customWidth="1"/>
    <col min="2" max="2" width="1.76953125" style="55" customWidth="1"/>
    <col min="3" max="12" width="2.7265625" style="56" customWidth="1"/>
    <col min="13" max="13" width="1.76953125" style="56" customWidth="1"/>
    <col min="14" max="14" width="8.31640625" style="55" customWidth="1"/>
    <col min="15" max="15" width="2.86328125" style="246" customWidth="1"/>
    <col min="16" max="16" width="2.86328125" style="56" customWidth="1"/>
    <col min="17" max="17" width="2.453125" style="130" customWidth="1"/>
    <col min="18" max="18" width="2.453125" style="140" customWidth="1"/>
    <col min="19" max="19" width="2.453125" style="130" customWidth="1"/>
    <col min="20" max="21" width="2.453125" style="56" customWidth="1"/>
    <col min="22" max="22" width="2.86328125" style="97" customWidth="1"/>
    <col min="23" max="23" width="2.86328125" style="140" customWidth="1"/>
    <col min="24" max="24" width="2.86328125" style="130" customWidth="1"/>
    <col min="25" max="25" width="2.86328125" style="56" customWidth="1"/>
    <col min="26" max="26" width="5.04296875" style="97" customWidth="1"/>
    <col min="27" max="28" width="2.86328125" style="246" customWidth="1"/>
    <col min="29" max="30" width="3.6796875" style="56" customWidth="1"/>
    <col min="31" max="31" width="2.7265625" style="147" customWidth="1"/>
    <col min="32" max="32" width="2.7265625" style="266" customWidth="1"/>
    <col min="33" max="246" width="2.7265625" style="1" customWidth="1"/>
    <col min="247" max="16384" width="8.99609375" style="1"/>
  </cols>
  <sheetData>
    <row r="1" spans="1:35" ht="26.25" x14ac:dyDescent="0.1">
      <c r="A1" s="40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45"/>
      <c r="P1" s="76"/>
      <c r="Q1" s="115"/>
      <c r="R1" s="143"/>
      <c r="S1" s="143"/>
      <c r="T1" s="76"/>
      <c r="U1" s="76"/>
      <c r="V1" s="115"/>
      <c r="W1" s="115"/>
      <c r="X1" s="115"/>
      <c r="Y1" s="76"/>
      <c r="Z1" s="115"/>
      <c r="AA1" s="245"/>
      <c r="AB1" s="245"/>
      <c r="AC1" s="76"/>
      <c r="AD1" s="76"/>
      <c r="AE1" s="146"/>
    </row>
    <row r="2" spans="1:35" ht="26.25" x14ac:dyDescent="0.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2"/>
      <c r="R2" s="395">
        <v>44597</v>
      </c>
      <c r="S2" s="395"/>
      <c r="T2" s="395"/>
      <c r="U2" s="395"/>
      <c r="V2" s="98"/>
      <c r="X2" s="144"/>
      <c r="Y2" s="329"/>
      <c r="Z2" s="330"/>
      <c r="AA2" s="395">
        <v>44598</v>
      </c>
      <c r="AB2" s="395"/>
      <c r="AC2" s="395"/>
      <c r="AD2" s="53"/>
    </row>
    <row r="3" spans="1:35" s="57" customFormat="1" ht="14.25" x14ac:dyDescent="0.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5"/>
      <c r="O3" s="246"/>
      <c r="P3" s="56"/>
      <c r="Q3" s="130"/>
      <c r="R3" s="140"/>
      <c r="S3" s="132"/>
      <c r="T3" s="301"/>
      <c r="U3" s="62"/>
      <c r="V3" s="209"/>
      <c r="W3" s="302"/>
      <c r="X3" s="331"/>
      <c r="Y3" s="62"/>
      <c r="Z3" s="303" t="s">
        <v>33</v>
      </c>
      <c r="AA3" s="246"/>
      <c r="AB3" s="246"/>
      <c r="AC3" s="56"/>
      <c r="AD3" s="56"/>
      <c r="AE3" s="147"/>
      <c r="AF3" s="267"/>
    </row>
    <row r="4" spans="1:35" ht="14.25" x14ac:dyDescent="0.1">
      <c r="B4" s="219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19"/>
      <c r="P4" s="205"/>
      <c r="R4" s="220"/>
      <c r="S4" s="227"/>
      <c r="T4" s="62"/>
      <c r="U4" s="203"/>
      <c r="V4" s="209"/>
      <c r="W4" s="302"/>
      <c r="X4" s="144"/>
      <c r="Y4" s="203"/>
      <c r="Z4" s="303" t="s">
        <v>35</v>
      </c>
      <c r="AC4" s="205"/>
      <c r="AD4" s="205"/>
      <c r="AG4" s="222"/>
      <c r="AH4" s="222"/>
      <c r="AI4" s="222"/>
    </row>
    <row r="5" spans="1:35" ht="4.3499999999999996" hidden="1" customHeight="1" x14ac:dyDescent="0.1">
      <c r="A5" s="60"/>
      <c r="B5" s="211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11"/>
      <c r="O5" s="216"/>
      <c r="P5" s="216"/>
      <c r="Q5" s="182"/>
      <c r="R5" s="228"/>
      <c r="S5" s="227"/>
      <c r="T5" s="62"/>
      <c r="U5" s="203"/>
      <c r="V5" s="209"/>
      <c r="W5" s="141"/>
      <c r="X5" s="144"/>
      <c r="Y5" s="203"/>
      <c r="Z5" s="203"/>
      <c r="AA5" s="250"/>
      <c r="AB5" s="250"/>
      <c r="AC5" s="203"/>
      <c r="AD5" s="203"/>
      <c r="AG5" s="222"/>
      <c r="AH5" s="222"/>
      <c r="AI5" s="222"/>
    </row>
    <row r="6" spans="1:35" ht="18.95" hidden="1" customHeight="1" x14ac:dyDescent="0.1">
      <c r="A6" s="420">
        <v>1</v>
      </c>
      <c r="B6" s="223"/>
      <c r="C6" s="417">
        <f>抽選!I2</f>
        <v>0</v>
      </c>
      <c r="D6" s="417"/>
      <c r="E6" s="417"/>
      <c r="F6" s="417"/>
      <c r="G6" s="417"/>
      <c r="H6" s="417"/>
      <c r="I6" s="417"/>
      <c r="J6" s="417"/>
      <c r="K6" s="417"/>
      <c r="L6" s="417"/>
      <c r="M6" s="229"/>
      <c r="N6" s="334"/>
      <c r="O6" s="335"/>
      <c r="P6" s="335"/>
      <c r="Q6" s="224"/>
      <c r="R6" s="225"/>
      <c r="S6" s="224"/>
      <c r="T6" s="336"/>
      <c r="U6" s="335"/>
      <c r="V6" s="337"/>
      <c r="W6" s="225"/>
      <c r="X6" s="221"/>
      <c r="Y6" s="335"/>
      <c r="Z6" s="338" t="s">
        <v>55</v>
      </c>
      <c r="AA6" s="335"/>
      <c r="AB6" s="335"/>
      <c r="AC6" s="335"/>
      <c r="AD6" s="335"/>
      <c r="AE6" s="339"/>
      <c r="AF6" s="340"/>
      <c r="AG6" s="222"/>
      <c r="AH6" s="222"/>
      <c r="AI6" s="222"/>
    </row>
    <row r="7" spans="1:35" ht="18.95" hidden="1" customHeight="1" x14ac:dyDescent="0.1">
      <c r="A7" s="420"/>
      <c r="B7" s="212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230"/>
      <c r="N7" s="341"/>
      <c r="O7" s="404"/>
      <c r="P7" s="404"/>
      <c r="Q7" s="322"/>
      <c r="R7" s="321"/>
      <c r="S7" s="322"/>
      <c r="T7" s="342"/>
      <c r="U7" s="343"/>
      <c r="V7" s="337"/>
      <c r="W7" s="225"/>
      <c r="X7" s="221"/>
      <c r="Y7" s="335"/>
      <c r="Z7" s="338" t="s">
        <v>56</v>
      </c>
      <c r="AA7" s="335"/>
      <c r="AB7" s="335"/>
      <c r="AC7" s="335"/>
      <c r="AD7" s="335"/>
      <c r="AE7" s="339"/>
      <c r="AF7" s="340"/>
      <c r="AG7" s="222"/>
      <c r="AH7" s="222"/>
      <c r="AI7" s="222"/>
    </row>
    <row r="8" spans="1:35" ht="4.3499999999999996" hidden="1" customHeight="1" x14ac:dyDescent="0.1">
      <c r="A8" s="66"/>
      <c r="B8" s="219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5"/>
      <c r="N8" s="344"/>
      <c r="O8" s="405"/>
      <c r="P8" s="405"/>
      <c r="Q8" s="224"/>
      <c r="R8" s="228"/>
      <c r="S8" s="227"/>
      <c r="T8" s="336"/>
      <c r="U8" s="345"/>
      <c r="V8" s="346"/>
      <c r="W8" s="228"/>
      <c r="X8" s="221"/>
      <c r="Y8" s="336"/>
      <c r="Z8" s="346"/>
      <c r="AA8" s="347"/>
      <c r="AB8" s="347"/>
      <c r="AC8" s="347"/>
      <c r="AD8" s="347"/>
      <c r="AE8" s="339"/>
      <c r="AF8" s="340"/>
      <c r="AG8" s="222"/>
      <c r="AH8" s="222"/>
      <c r="AI8" s="222"/>
    </row>
    <row r="9" spans="1:35" ht="4.3499999999999996" hidden="1" customHeight="1" x14ac:dyDescent="0.1">
      <c r="A9" s="66"/>
      <c r="B9" s="219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5"/>
      <c r="N9" s="344"/>
      <c r="O9" s="405"/>
      <c r="P9" s="405"/>
      <c r="Q9" s="234"/>
      <c r="R9" s="228"/>
      <c r="S9" s="227"/>
      <c r="T9" s="402"/>
      <c r="U9" s="403"/>
      <c r="V9" s="346"/>
      <c r="W9" s="228"/>
      <c r="X9" s="221"/>
      <c r="Y9" s="336"/>
      <c r="Z9" s="346"/>
      <c r="AA9" s="347"/>
      <c r="AB9" s="347"/>
      <c r="AC9" s="347"/>
      <c r="AD9" s="347"/>
      <c r="AE9" s="339"/>
      <c r="AF9" s="340"/>
      <c r="AG9" s="222"/>
      <c r="AH9" s="222"/>
      <c r="AI9" s="222"/>
    </row>
    <row r="10" spans="1:35" ht="18.95" customHeight="1" x14ac:dyDescent="0.1">
      <c r="A10" s="416">
        <v>2</v>
      </c>
      <c r="B10" s="275"/>
      <c r="C10" s="417" t="str">
        <f>抽選!I3</f>
        <v>ジンガ三木ＳＣ</v>
      </c>
      <c r="D10" s="417"/>
      <c r="E10" s="417"/>
      <c r="F10" s="417"/>
      <c r="G10" s="417"/>
      <c r="H10" s="417"/>
      <c r="I10" s="417"/>
      <c r="J10" s="417"/>
      <c r="K10" s="417"/>
      <c r="L10" s="417"/>
      <c r="M10" s="294"/>
      <c r="N10" s="348"/>
      <c r="O10" s="406"/>
      <c r="P10" s="406"/>
      <c r="Q10" s="224"/>
      <c r="R10" s="225"/>
      <c r="S10" s="224"/>
      <c r="T10" s="402"/>
      <c r="U10" s="402"/>
      <c r="V10" s="337"/>
      <c r="W10" s="225"/>
      <c r="X10" s="226"/>
      <c r="Y10" s="335"/>
      <c r="Z10" s="337"/>
      <c r="AA10" s="335"/>
      <c r="AB10" s="335"/>
      <c r="AC10" s="335"/>
      <c r="AD10" s="335"/>
      <c r="AE10" s="339"/>
      <c r="AF10" s="340"/>
      <c r="AG10" s="222"/>
      <c r="AH10" s="222"/>
      <c r="AI10" s="222"/>
    </row>
    <row r="11" spans="1:35" ht="18.95" customHeight="1" x14ac:dyDescent="0.1">
      <c r="A11" s="416"/>
      <c r="B11" s="212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295"/>
      <c r="N11" s="350"/>
      <c r="O11" s="404" t="s">
        <v>62</v>
      </c>
      <c r="P11" s="413"/>
      <c r="Q11" s="224"/>
      <c r="R11" s="240"/>
      <c r="S11" s="240"/>
      <c r="T11" s="304"/>
      <c r="U11" s="304"/>
      <c r="V11" s="337"/>
      <c r="W11" s="225"/>
      <c r="X11" s="226"/>
      <c r="Y11" s="335"/>
      <c r="Z11" s="337"/>
      <c r="AA11" s="335"/>
      <c r="AB11" s="335"/>
      <c r="AC11" s="335"/>
      <c r="AD11" s="335"/>
      <c r="AE11" s="339"/>
      <c r="AF11" s="340"/>
      <c r="AG11" s="222"/>
      <c r="AH11" s="222"/>
      <c r="AI11" s="222"/>
    </row>
    <row r="12" spans="1:35" ht="4.3499999999999996" customHeight="1" x14ac:dyDescent="0.1">
      <c r="A12" s="66"/>
      <c r="B12" s="219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5"/>
      <c r="N12" s="352"/>
      <c r="O12" s="405"/>
      <c r="P12" s="414"/>
      <c r="Q12" s="278"/>
      <c r="R12" s="244"/>
      <c r="S12" s="353"/>
      <c r="T12" s="307"/>
      <c r="U12" s="307"/>
      <c r="V12" s="391"/>
      <c r="W12" s="244"/>
      <c r="X12" s="393"/>
      <c r="Y12" s="394"/>
      <c r="Z12" s="346"/>
      <c r="AA12" s="336"/>
      <c r="AB12" s="336"/>
      <c r="AC12" s="336"/>
      <c r="AD12" s="336"/>
      <c r="AE12" s="339"/>
      <c r="AF12" s="340"/>
      <c r="AG12" s="222"/>
      <c r="AH12" s="222"/>
      <c r="AI12" s="222"/>
    </row>
    <row r="13" spans="1:35" ht="4.3499999999999996" customHeight="1" x14ac:dyDescent="0.1">
      <c r="A13" s="69"/>
      <c r="B13" s="219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5"/>
      <c r="N13" s="344"/>
      <c r="O13" s="405"/>
      <c r="P13" s="414"/>
      <c r="Q13" s="227"/>
      <c r="R13" s="228"/>
      <c r="S13" s="354"/>
      <c r="T13" s="304"/>
      <c r="U13" s="304"/>
      <c r="V13" s="234"/>
      <c r="W13" s="234"/>
      <c r="X13" s="332"/>
      <c r="Y13" s="235"/>
      <c r="Z13" s="346"/>
      <c r="AA13" s="347"/>
      <c r="AB13" s="347"/>
      <c r="AC13" s="347"/>
      <c r="AD13" s="347"/>
      <c r="AE13" s="339"/>
      <c r="AF13" s="340"/>
      <c r="AG13" s="222"/>
      <c r="AH13" s="222"/>
      <c r="AI13" s="222"/>
    </row>
    <row r="14" spans="1:35" ht="18.95" customHeight="1" x14ac:dyDescent="0.1">
      <c r="A14" s="416">
        <v>3</v>
      </c>
      <c r="B14" s="223"/>
      <c r="C14" s="417" t="str">
        <f>抽選!I4</f>
        <v>Ｍ．ＳＥＲＩＯ．ＦＣ</v>
      </c>
      <c r="D14" s="417"/>
      <c r="E14" s="417"/>
      <c r="F14" s="417"/>
      <c r="G14" s="417"/>
      <c r="H14" s="417"/>
      <c r="I14" s="417"/>
      <c r="J14" s="417"/>
      <c r="K14" s="417"/>
      <c r="L14" s="417"/>
      <c r="M14" s="229"/>
      <c r="N14" s="355"/>
      <c r="O14" s="406"/>
      <c r="P14" s="415"/>
      <c r="Q14" s="224"/>
      <c r="R14" s="225"/>
      <c r="S14" s="224"/>
      <c r="T14" s="304"/>
      <c r="U14" s="304"/>
      <c r="V14" s="337"/>
      <c r="W14" s="225"/>
      <c r="X14" s="226"/>
      <c r="Y14" s="356"/>
      <c r="Z14" s="337"/>
      <c r="AA14" s="335"/>
      <c r="AB14" s="335"/>
      <c r="AC14" s="335"/>
      <c r="AD14" s="335"/>
      <c r="AE14" s="339"/>
      <c r="AF14" s="340"/>
      <c r="AG14" s="222"/>
      <c r="AH14" s="222"/>
      <c r="AI14" s="222"/>
    </row>
    <row r="15" spans="1:35" ht="18.95" customHeight="1" x14ac:dyDescent="0.1">
      <c r="A15" s="416"/>
      <c r="B15" s="212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230"/>
      <c r="N15" s="341"/>
      <c r="O15" s="357"/>
      <c r="P15" s="357"/>
      <c r="Q15" s="224"/>
      <c r="R15" s="225"/>
      <c r="S15" s="224"/>
      <c r="T15" s="335"/>
      <c r="U15" s="335"/>
      <c r="V15" s="337"/>
      <c r="W15" s="225"/>
      <c r="X15" s="396" t="s">
        <v>66</v>
      </c>
      <c r="Y15" s="397"/>
      <c r="Z15" s="315"/>
      <c r="AA15" s="335"/>
      <c r="AB15" s="335"/>
      <c r="AC15" s="335"/>
      <c r="AD15" s="335"/>
      <c r="AE15" s="339"/>
      <c r="AF15" s="340"/>
      <c r="AG15" s="222"/>
      <c r="AH15" s="222"/>
      <c r="AI15" s="222"/>
    </row>
    <row r="16" spans="1:35" ht="4.3499999999999996" customHeight="1" x14ac:dyDescent="0.1">
      <c r="A16" s="60"/>
      <c r="B16" s="219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5"/>
      <c r="N16" s="344"/>
      <c r="O16" s="358"/>
      <c r="P16" s="358"/>
      <c r="Q16" s="227"/>
      <c r="R16" s="228"/>
      <c r="S16" s="227"/>
      <c r="T16" s="336"/>
      <c r="U16" s="336"/>
      <c r="V16" s="346"/>
      <c r="W16" s="228"/>
      <c r="X16" s="396"/>
      <c r="Y16" s="397"/>
      <c r="Z16" s="373"/>
      <c r="AA16" s="336"/>
      <c r="AB16" s="336"/>
      <c r="AC16" s="336"/>
      <c r="AD16" s="336"/>
      <c r="AE16" s="339"/>
      <c r="AF16" s="340"/>
      <c r="AG16" s="222"/>
      <c r="AH16" s="222"/>
      <c r="AI16" s="222"/>
    </row>
    <row r="17" spans="1:35" ht="4.3499999999999996" customHeight="1" x14ac:dyDescent="0.1">
      <c r="A17" s="60"/>
      <c r="B17" s="219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5"/>
      <c r="N17" s="344"/>
      <c r="O17" s="358"/>
      <c r="P17" s="358"/>
      <c r="Q17" s="234"/>
      <c r="R17" s="228"/>
      <c r="S17" s="227"/>
      <c r="T17" s="336"/>
      <c r="U17" s="336"/>
      <c r="V17" s="346"/>
      <c r="W17" s="228"/>
      <c r="X17" s="396"/>
      <c r="Y17" s="397"/>
      <c r="Z17" s="374"/>
      <c r="AA17" s="342"/>
      <c r="AB17" s="342"/>
      <c r="AC17" s="359"/>
      <c r="AD17" s="336"/>
      <c r="AE17" s="339"/>
      <c r="AF17" s="340"/>
      <c r="AG17" s="222"/>
      <c r="AH17" s="222"/>
      <c r="AI17" s="222"/>
    </row>
    <row r="18" spans="1:35" ht="18.95" customHeight="1" x14ac:dyDescent="0.1">
      <c r="A18" s="416">
        <v>4</v>
      </c>
      <c r="B18" s="223"/>
      <c r="C18" s="417" t="str">
        <f>抽選!I5</f>
        <v>ＬＵＺ零壱ＦＣ</v>
      </c>
      <c r="D18" s="417"/>
      <c r="E18" s="417"/>
      <c r="F18" s="417"/>
      <c r="G18" s="417"/>
      <c r="H18" s="417"/>
      <c r="I18" s="417"/>
      <c r="J18" s="417"/>
      <c r="K18" s="417"/>
      <c r="L18" s="417"/>
      <c r="M18" s="229"/>
      <c r="N18" s="358"/>
      <c r="O18" s="358"/>
      <c r="P18" s="358"/>
      <c r="Q18" s="224"/>
      <c r="R18" s="225"/>
      <c r="S18" s="224"/>
      <c r="T18" s="335"/>
      <c r="U18" s="335"/>
      <c r="V18" s="337"/>
      <c r="W18" s="225"/>
      <c r="X18" s="396"/>
      <c r="Y18" s="397"/>
      <c r="Z18" s="315"/>
      <c r="AA18" s="335"/>
      <c r="AB18" s="335"/>
      <c r="AC18" s="351"/>
      <c r="AD18" s="335"/>
      <c r="AE18" s="339"/>
      <c r="AF18" s="340"/>
      <c r="AG18" s="222"/>
      <c r="AH18" s="222"/>
      <c r="AI18" s="222"/>
    </row>
    <row r="19" spans="1:35" ht="18.95" customHeight="1" x14ac:dyDescent="0.1">
      <c r="A19" s="416"/>
      <c r="B19" s="212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230"/>
      <c r="N19" s="341"/>
      <c r="O19" s="404" t="s">
        <v>63</v>
      </c>
      <c r="P19" s="413"/>
      <c r="Q19" s="360"/>
      <c r="R19" s="240"/>
      <c r="S19" s="240"/>
      <c r="T19" s="240"/>
      <c r="U19" s="240"/>
      <c r="V19" s="337"/>
      <c r="W19" s="225"/>
      <c r="X19" s="333"/>
      <c r="Y19" s="306"/>
      <c r="Z19" s="315"/>
      <c r="AA19" s="335"/>
      <c r="AB19" s="335"/>
      <c r="AC19" s="351"/>
      <c r="AD19" s="335"/>
      <c r="AE19" s="361"/>
      <c r="AF19" s="362"/>
      <c r="AG19" s="222"/>
      <c r="AH19" s="222"/>
      <c r="AI19" s="222"/>
    </row>
    <row r="20" spans="1:35" ht="4.3499999999999996" customHeight="1" x14ac:dyDescent="0.1">
      <c r="A20" s="69"/>
      <c r="B20" s="219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5"/>
      <c r="N20" s="344"/>
      <c r="O20" s="405"/>
      <c r="P20" s="414"/>
      <c r="Q20" s="363"/>
      <c r="R20" s="228"/>
      <c r="S20" s="227"/>
      <c r="T20" s="336"/>
      <c r="U20" s="336"/>
      <c r="V20" s="346"/>
      <c r="W20" s="228"/>
      <c r="X20" s="333"/>
      <c r="Y20" s="306"/>
      <c r="Z20" s="373"/>
      <c r="AA20" s="336"/>
      <c r="AB20" s="336"/>
      <c r="AC20" s="345"/>
      <c r="AD20" s="336"/>
      <c r="AE20" s="361"/>
      <c r="AF20" s="362"/>
      <c r="AG20" s="222"/>
      <c r="AH20" s="222"/>
      <c r="AI20" s="222"/>
    </row>
    <row r="21" spans="1:35" ht="4.3499999999999996" customHeight="1" x14ac:dyDescent="0.1">
      <c r="A21" s="69"/>
      <c r="B21" s="219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5"/>
      <c r="N21" s="344"/>
      <c r="O21" s="405"/>
      <c r="P21" s="414"/>
      <c r="Q21" s="364"/>
      <c r="R21" s="238"/>
      <c r="S21" s="322"/>
      <c r="T21" s="342"/>
      <c r="U21" s="343"/>
      <c r="V21" s="346"/>
      <c r="W21" s="228"/>
      <c r="X21" s="333"/>
      <c r="Y21" s="306"/>
      <c r="Z21" s="375"/>
      <c r="AA21" s="336"/>
      <c r="AB21" s="336"/>
      <c r="AC21" s="345"/>
      <c r="AD21" s="336"/>
      <c r="AE21" s="361"/>
      <c r="AF21" s="362"/>
      <c r="AG21" s="222"/>
      <c r="AH21" s="222"/>
      <c r="AI21" s="222"/>
    </row>
    <row r="22" spans="1:35" ht="18.95" customHeight="1" x14ac:dyDescent="0.1">
      <c r="A22" s="416">
        <v>5</v>
      </c>
      <c r="B22" s="223"/>
      <c r="C22" s="417" t="str">
        <f>抽選!I6</f>
        <v>旭ＦＣＪｒ</v>
      </c>
      <c r="D22" s="417"/>
      <c r="E22" s="417"/>
      <c r="F22" s="417"/>
      <c r="G22" s="417"/>
      <c r="H22" s="417"/>
      <c r="I22" s="417"/>
      <c r="J22" s="417"/>
      <c r="K22" s="417"/>
      <c r="L22" s="417"/>
      <c r="M22" s="229"/>
      <c r="N22" s="334"/>
      <c r="O22" s="406"/>
      <c r="P22" s="415"/>
      <c r="Q22" s="360"/>
      <c r="R22" s="225"/>
      <c r="S22" s="227"/>
      <c r="T22" s="336"/>
      <c r="U22" s="345"/>
      <c r="V22" s="337"/>
      <c r="W22" s="225"/>
      <c r="X22" s="333"/>
      <c r="Y22" s="306"/>
      <c r="Z22" s="376"/>
      <c r="AA22" s="377"/>
      <c r="AB22" s="377"/>
      <c r="AC22" s="351"/>
      <c r="AD22" s="335"/>
      <c r="AE22" s="361"/>
      <c r="AF22" s="362"/>
      <c r="AG22" s="222"/>
      <c r="AH22" s="222"/>
      <c r="AI22" s="222"/>
    </row>
    <row r="23" spans="1:35" ht="18.95" customHeight="1" x14ac:dyDescent="0.1">
      <c r="A23" s="416"/>
      <c r="B23" s="212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230"/>
      <c r="N23" s="341"/>
      <c r="O23" s="404"/>
      <c r="P23" s="404"/>
      <c r="Q23" s="224"/>
      <c r="R23" s="225"/>
      <c r="S23" s="227"/>
      <c r="T23" s="402" t="s">
        <v>64</v>
      </c>
      <c r="U23" s="403"/>
      <c r="V23" s="365"/>
      <c r="W23" s="328"/>
      <c r="X23" s="378"/>
      <c r="Y23" s="366"/>
      <c r="Z23" s="379"/>
      <c r="AA23" s="377"/>
      <c r="AB23" s="377"/>
      <c r="AC23" s="351"/>
      <c r="AD23" s="335"/>
      <c r="AE23" s="361"/>
      <c r="AF23" s="362"/>
      <c r="AG23" s="222"/>
      <c r="AH23" s="222"/>
      <c r="AI23" s="222"/>
    </row>
    <row r="24" spans="1:35" ht="4.3499999999999996" customHeight="1" x14ac:dyDescent="0.1">
      <c r="A24" s="60"/>
      <c r="B24" s="219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5"/>
      <c r="N24" s="344"/>
      <c r="O24" s="405"/>
      <c r="P24" s="405"/>
      <c r="Q24" s="224"/>
      <c r="R24" s="228"/>
      <c r="S24" s="224"/>
      <c r="T24" s="402"/>
      <c r="U24" s="403"/>
      <c r="V24" s="346"/>
      <c r="W24" s="354"/>
      <c r="X24" s="367"/>
      <c r="Y24" s="358"/>
      <c r="Z24" s="311"/>
      <c r="AA24" s="309"/>
      <c r="AB24" s="309"/>
      <c r="AC24" s="310"/>
      <c r="AD24" s="234"/>
      <c r="AE24" s="361"/>
      <c r="AF24" s="362"/>
      <c r="AG24" s="222"/>
      <c r="AH24" s="222"/>
      <c r="AI24" s="222"/>
    </row>
    <row r="25" spans="1:35" ht="4.3499999999999996" customHeight="1" x14ac:dyDescent="0.1">
      <c r="A25" s="60"/>
      <c r="B25" s="219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5"/>
      <c r="N25" s="344"/>
      <c r="O25" s="405"/>
      <c r="P25" s="405"/>
      <c r="Q25" s="234"/>
      <c r="R25" s="228"/>
      <c r="S25" s="240"/>
      <c r="T25" s="304"/>
      <c r="U25" s="306"/>
      <c r="V25" s="346"/>
      <c r="W25" s="354"/>
      <c r="X25" s="367"/>
      <c r="Y25" s="336"/>
      <c r="Z25" s="380"/>
      <c r="AA25" s="381"/>
      <c r="AB25" s="381"/>
      <c r="AC25" s="345"/>
      <c r="AD25" s="336"/>
      <c r="AE25" s="361"/>
      <c r="AF25" s="362"/>
      <c r="AG25" s="222"/>
      <c r="AH25" s="222"/>
      <c r="AI25" s="222"/>
    </row>
    <row r="26" spans="1:35" ht="18.95" customHeight="1" x14ac:dyDescent="0.1">
      <c r="A26" s="416">
        <v>6</v>
      </c>
      <c r="B26" s="223"/>
      <c r="C26" s="417" t="str">
        <f>抽選!I7</f>
        <v>加西ＦＣ</v>
      </c>
      <c r="D26" s="417"/>
      <c r="E26" s="417"/>
      <c r="F26" s="417"/>
      <c r="G26" s="417"/>
      <c r="H26" s="417"/>
      <c r="I26" s="417"/>
      <c r="J26" s="417"/>
      <c r="K26" s="417"/>
      <c r="L26" s="417"/>
      <c r="M26" s="229"/>
      <c r="N26" s="348"/>
      <c r="O26" s="406"/>
      <c r="P26" s="406"/>
      <c r="Q26" s="323"/>
      <c r="R26" s="328"/>
      <c r="S26" s="353"/>
      <c r="T26" s="307"/>
      <c r="U26" s="308"/>
      <c r="V26" s="337"/>
      <c r="W26" s="225"/>
      <c r="X26" s="382"/>
      <c r="Y26" s="335"/>
      <c r="Z26" s="317"/>
      <c r="AA26" s="377"/>
      <c r="AB26" s="377"/>
      <c r="AC26" s="351"/>
      <c r="AD26" s="335"/>
      <c r="AE26" s="361"/>
      <c r="AF26" s="362"/>
      <c r="AG26" s="222"/>
      <c r="AH26" s="222"/>
      <c r="AI26" s="222"/>
    </row>
    <row r="27" spans="1:35" ht="18.95" customHeight="1" x14ac:dyDescent="0.1">
      <c r="A27" s="416"/>
      <c r="B27" s="212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230"/>
      <c r="N27" s="368"/>
      <c r="O27" s="335"/>
      <c r="P27" s="335"/>
      <c r="Q27" s="224"/>
      <c r="R27" s="240"/>
      <c r="S27" s="240"/>
      <c r="T27" s="304"/>
      <c r="U27" s="304"/>
      <c r="V27" s="337"/>
      <c r="W27" s="225"/>
      <c r="X27" s="382"/>
      <c r="Y27" s="335"/>
      <c r="Z27" s="398" t="s">
        <v>105</v>
      </c>
      <c r="AA27" s="377"/>
      <c r="AB27" s="400" t="s">
        <v>106</v>
      </c>
      <c r="AC27" s="397"/>
      <c r="AD27" s="335"/>
      <c r="AE27" s="361"/>
      <c r="AF27" s="362"/>
      <c r="AG27" s="222"/>
      <c r="AH27" s="222"/>
      <c r="AI27" s="222"/>
    </row>
    <row r="28" spans="1:35" ht="4.3499999999999996" customHeight="1" x14ac:dyDescent="0.1">
      <c r="A28" s="60"/>
      <c r="B28" s="219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5"/>
      <c r="N28" s="369"/>
      <c r="O28" s="369"/>
      <c r="P28" s="369"/>
      <c r="Q28" s="227"/>
      <c r="R28" s="228"/>
      <c r="S28" s="354"/>
      <c r="T28" s="304"/>
      <c r="U28" s="304"/>
      <c r="V28" s="346"/>
      <c r="W28" s="228"/>
      <c r="X28" s="383"/>
      <c r="Y28" s="336"/>
      <c r="Z28" s="399"/>
      <c r="AA28" s="336"/>
      <c r="AB28" s="401"/>
      <c r="AC28" s="397"/>
      <c r="AD28" s="336"/>
      <c r="AE28" s="361"/>
      <c r="AF28" s="362"/>
      <c r="AG28" s="222"/>
      <c r="AH28" s="222"/>
      <c r="AI28" s="222"/>
    </row>
    <row r="29" spans="1:35" ht="4.3499999999999996" customHeight="1" x14ac:dyDescent="0.1">
      <c r="A29" s="60"/>
      <c r="B29" s="219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5"/>
      <c r="N29" s="370"/>
      <c r="O29" s="347"/>
      <c r="P29" s="347"/>
      <c r="Q29" s="227"/>
      <c r="R29" s="228"/>
      <c r="S29" s="354"/>
      <c r="T29" s="304"/>
      <c r="U29" s="304"/>
      <c r="V29" s="234"/>
      <c r="W29" s="228"/>
      <c r="X29" s="383"/>
      <c r="Y29" s="336"/>
      <c r="Z29" s="399"/>
      <c r="AA29" s="336"/>
      <c r="AB29" s="401"/>
      <c r="AC29" s="397"/>
      <c r="AD29" s="336"/>
      <c r="AE29" s="361"/>
      <c r="AF29" s="362"/>
      <c r="AG29" s="222"/>
      <c r="AH29" s="222"/>
      <c r="AI29" s="222"/>
    </row>
    <row r="30" spans="1:35" ht="18.95" customHeight="1" x14ac:dyDescent="0.1">
      <c r="A30" s="416">
        <v>7</v>
      </c>
      <c r="B30" s="223"/>
      <c r="C30" s="417" t="str">
        <f>抽選!I8</f>
        <v>三樹平田ＳＣ</v>
      </c>
      <c r="D30" s="417"/>
      <c r="E30" s="417"/>
      <c r="F30" s="417"/>
      <c r="G30" s="417"/>
      <c r="H30" s="417"/>
      <c r="I30" s="417"/>
      <c r="J30" s="417"/>
      <c r="K30" s="417"/>
      <c r="L30" s="417"/>
      <c r="M30" s="229"/>
      <c r="N30" s="334"/>
      <c r="O30" s="335"/>
      <c r="P30" s="335"/>
      <c r="Q30" s="224"/>
      <c r="R30" s="225"/>
      <c r="S30" s="224"/>
      <c r="T30" s="336"/>
      <c r="U30" s="335"/>
      <c r="V30" s="337"/>
      <c r="W30" s="225"/>
      <c r="X30" s="382"/>
      <c r="Y30" s="335"/>
      <c r="Z30" s="399"/>
      <c r="AA30" s="335"/>
      <c r="AB30" s="401"/>
      <c r="AC30" s="397"/>
      <c r="AD30" s="335"/>
      <c r="AE30" s="361"/>
      <c r="AF30" s="362"/>
      <c r="AG30" s="222"/>
      <c r="AH30" s="222"/>
      <c r="AI30" s="222"/>
    </row>
    <row r="31" spans="1:35" ht="18.95" customHeight="1" x14ac:dyDescent="0.1">
      <c r="A31" s="416"/>
      <c r="B31" s="212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230"/>
      <c r="N31" s="341"/>
      <c r="O31" s="357"/>
      <c r="P31" s="357"/>
      <c r="Q31" s="322"/>
      <c r="R31" s="321"/>
      <c r="S31" s="322"/>
      <c r="T31" s="342"/>
      <c r="U31" s="343"/>
      <c r="V31" s="337"/>
      <c r="W31" s="225"/>
      <c r="X31" s="382"/>
      <c r="Y31" s="335"/>
      <c r="Z31" s="317"/>
      <c r="AA31" s="335"/>
      <c r="AB31" s="335"/>
      <c r="AC31" s="351"/>
      <c r="AD31" s="335"/>
      <c r="AE31" s="361"/>
      <c r="AF31" s="362"/>
      <c r="AG31" s="222"/>
      <c r="AH31" s="222"/>
      <c r="AI31" s="222"/>
    </row>
    <row r="32" spans="1:35" ht="4.3499999999999996" customHeight="1" x14ac:dyDescent="0.1">
      <c r="A32" s="60"/>
      <c r="B32" s="219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5"/>
      <c r="N32" s="344"/>
      <c r="O32" s="358"/>
      <c r="P32" s="358"/>
      <c r="Q32" s="224"/>
      <c r="R32" s="228"/>
      <c r="S32" s="227"/>
      <c r="T32" s="336"/>
      <c r="U32" s="345"/>
      <c r="V32" s="346"/>
      <c r="W32" s="228"/>
      <c r="X32" s="383"/>
      <c r="Y32" s="336"/>
      <c r="Z32" s="380"/>
      <c r="AA32" s="336"/>
      <c r="AB32" s="336"/>
      <c r="AC32" s="345"/>
      <c r="AD32" s="336"/>
      <c r="AE32" s="361"/>
      <c r="AF32" s="362"/>
      <c r="AG32" s="222"/>
      <c r="AH32" s="222"/>
      <c r="AI32" s="222"/>
    </row>
    <row r="33" spans="1:35" ht="4.3499999999999996" customHeight="1" x14ac:dyDescent="0.1">
      <c r="A33" s="60"/>
      <c r="B33" s="219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5"/>
      <c r="N33" s="344"/>
      <c r="O33" s="358"/>
      <c r="P33" s="358"/>
      <c r="Q33" s="234"/>
      <c r="R33" s="228"/>
      <c r="S33" s="227"/>
      <c r="T33" s="402" t="s">
        <v>65</v>
      </c>
      <c r="U33" s="403"/>
      <c r="V33" s="346"/>
      <c r="W33" s="228"/>
      <c r="X33" s="383"/>
      <c r="Y33" s="336"/>
      <c r="Z33" s="380"/>
      <c r="AA33" s="381"/>
      <c r="AB33" s="381"/>
      <c r="AC33" s="384"/>
      <c r="AD33" s="336"/>
      <c r="AE33" s="361"/>
      <c r="AF33" s="362"/>
      <c r="AG33" s="222"/>
      <c r="AH33" s="222"/>
      <c r="AI33" s="222"/>
    </row>
    <row r="34" spans="1:35" ht="18.95" customHeight="1" x14ac:dyDescent="0.1">
      <c r="A34" s="419">
        <v>8</v>
      </c>
      <c r="B34" s="223"/>
      <c r="C34" s="417" t="str">
        <f>抽選!I9</f>
        <v>社ＦＣＪｒ</v>
      </c>
      <c r="D34" s="417"/>
      <c r="E34" s="417"/>
      <c r="F34" s="417"/>
      <c r="G34" s="417"/>
      <c r="H34" s="417"/>
      <c r="I34" s="417"/>
      <c r="J34" s="417"/>
      <c r="K34" s="417"/>
      <c r="L34" s="417"/>
      <c r="M34" s="229"/>
      <c r="N34" s="348"/>
      <c r="O34" s="372"/>
      <c r="P34" s="372"/>
      <c r="Q34" s="224"/>
      <c r="R34" s="225"/>
      <c r="S34" s="224"/>
      <c r="T34" s="402"/>
      <c r="U34" s="403"/>
      <c r="V34" s="349"/>
      <c r="W34" s="321"/>
      <c r="X34" s="385"/>
      <c r="Y34" s="343"/>
      <c r="Z34" s="317"/>
      <c r="AA34" s="386"/>
      <c r="AB34" s="386"/>
      <c r="AC34" s="387"/>
      <c r="AD34" s="335"/>
      <c r="AE34" s="361"/>
      <c r="AF34" s="362"/>
      <c r="AG34" s="222"/>
      <c r="AH34" s="222"/>
      <c r="AI34" s="222"/>
    </row>
    <row r="35" spans="1:35" ht="18.95" customHeight="1" x14ac:dyDescent="0.1">
      <c r="A35" s="419"/>
      <c r="B35" s="212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230"/>
      <c r="N35" s="350"/>
      <c r="O35" s="404" t="s">
        <v>48</v>
      </c>
      <c r="P35" s="413"/>
      <c r="Q35" s="224"/>
      <c r="R35" s="240"/>
      <c r="S35" s="240"/>
      <c r="T35" s="304"/>
      <c r="U35" s="306"/>
      <c r="V35" s="337"/>
      <c r="W35" s="225"/>
      <c r="X35" s="382"/>
      <c r="Y35" s="351"/>
      <c r="Z35" s="327"/>
      <c r="AA35" s="377"/>
      <c r="AB35" s="377"/>
      <c r="AC35" s="356"/>
      <c r="AD35" s="358"/>
      <c r="AE35" s="361"/>
      <c r="AF35" s="362"/>
      <c r="AG35" s="222"/>
      <c r="AH35" s="222"/>
      <c r="AI35" s="222"/>
    </row>
    <row r="36" spans="1:35" ht="4.3499999999999996" customHeight="1" x14ac:dyDescent="0.1">
      <c r="A36" s="119"/>
      <c r="B36" s="215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352"/>
      <c r="O36" s="405"/>
      <c r="P36" s="414"/>
      <c r="Q36" s="278"/>
      <c r="R36" s="244"/>
      <c r="S36" s="353"/>
      <c r="T36" s="307"/>
      <c r="U36" s="308"/>
      <c r="V36" s="346"/>
      <c r="W36" s="228"/>
      <c r="X36" s="383"/>
      <c r="Y36" s="345"/>
      <c r="Z36" s="304"/>
      <c r="AA36" s="377"/>
      <c r="AB36" s="377"/>
      <c r="AC36" s="356"/>
      <c r="AD36" s="358"/>
      <c r="AE36" s="361"/>
      <c r="AF36" s="362"/>
      <c r="AG36" s="222"/>
      <c r="AH36" s="222"/>
      <c r="AI36" s="222"/>
    </row>
    <row r="37" spans="1:35" ht="4.3499999999999996" customHeight="1" x14ac:dyDescent="0.1">
      <c r="A37" s="119"/>
      <c r="B37" s="215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344"/>
      <c r="O37" s="405"/>
      <c r="P37" s="414"/>
      <c r="Q37" s="227"/>
      <c r="R37" s="228"/>
      <c r="S37" s="354"/>
      <c r="T37" s="304"/>
      <c r="U37" s="304"/>
      <c r="V37" s="234"/>
      <c r="W37" s="234"/>
      <c r="X37" s="388"/>
      <c r="Y37" s="310"/>
      <c r="Z37" s="304"/>
      <c r="AA37" s="377"/>
      <c r="AB37" s="377"/>
      <c r="AC37" s="356"/>
      <c r="AD37" s="358"/>
      <c r="AE37" s="361"/>
      <c r="AF37" s="362"/>
      <c r="AG37" s="222"/>
      <c r="AH37" s="222"/>
      <c r="AI37" s="222"/>
    </row>
    <row r="38" spans="1:35" ht="18.95" customHeight="1" x14ac:dyDescent="0.1">
      <c r="A38" s="419">
        <v>9</v>
      </c>
      <c r="B38" s="223"/>
      <c r="C38" s="417" t="str">
        <f>抽選!I10</f>
        <v>加西ＦＣビアンコ</v>
      </c>
      <c r="D38" s="417"/>
      <c r="E38" s="417"/>
      <c r="F38" s="417"/>
      <c r="G38" s="417"/>
      <c r="H38" s="417"/>
      <c r="I38" s="417"/>
      <c r="J38" s="417"/>
      <c r="K38" s="417"/>
      <c r="L38" s="417"/>
      <c r="M38" s="229"/>
      <c r="N38" s="355"/>
      <c r="O38" s="406"/>
      <c r="P38" s="415"/>
      <c r="Q38" s="224"/>
      <c r="R38" s="225"/>
      <c r="S38" s="224"/>
      <c r="T38" s="304"/>
      <c r="U38" s="304"/>
      <c r="V38" s="337"/>
      <c r="W38" s="225"/>
      <c r="X38" s="382"/>
      <c r="Y38" s="356"/>
      <c r="Z38" s="304"/>
      <c r="AA38" s="381"/>
      <c r="AB38" s="381"/>
      <c r="AC38" s="356"/>
      <c r="AD38" s="358"/>
      <c r="AE38" s="361"/>
      <c r="AF38" s="362"/>
      <c r="AG38" s="222"/>
      <c r="AH38" s="222"/>
      <c r="AI38" s="222"/>
    </row>
    <row r="39" spans="1:35" ht="18.95" customHeight="1" x14ac:dyDescent="0.1">
      <c r="A39" s="419"/>
      <c r="B39" s="212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230"/>
      <c r="N39" s="341"/>
      <c r="O39" s="357"/>
      <c r="P39" s="357"/>
      <c r="Q39" s="224"/>
      <c r="R39" s="225"/>
      <c r="S39" s="224"/>
      <c r="T39" s="335"/>
      <c r="U39" s="335"/>
      <c r="V39" s="337"/>
      <c r="W39" s="225"/>
      <c r="X39" s="396" t="s">
        <v>67</v>
      </c>
      <c r="Y39" s="397"/>
      <c r="Z39" s="309"/>
      <c r="AA39" s="381"/>
      <c r="AB39" s="381"/>
      <c r="AC39" s="324"/>
      <c r="AD39" s="309"/>
      <c r="AE39" s="361"/>
      <c r="AF39" s="362"/>
      <c r="AG39" s="222"/>
      <c r="AH39" s="222"/>
      <c r="AI39" s="222"/>
    </row>
    <row r="40" spans="1:35" ht="4.3499999999999996" customHeight="1" x14ac:dyDescent="0.1">
      <c r="A40" s="119"/>
      <c r="B40" s="215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344"/>
      <c r="O40" s="358"/>
      <c r="P40" s="358"/>
      <c r="Q40" s="227"/>
      <c r="R40" s="228"/>
      <c r="S40" s="227"/>
      <c r="T40" s="336"/>
      <c r="U40" s="336"/>
      <c r="V40" s="346"/>
      <c r="W40" s="228"/>
      <c r="X40" s="396"/>
      <c r="Y40" s="397"/>
      <c r="Z40" s="325"/>
      <c r="AA40" s="389"/>
      <c r="AB40" s="389"/>
      <c r="AC40" s="326"/>
      <c r="AD40" s="309"/>
      <c r="AE40" s="361"/>
      <c r="AF40" s="362"/>
      <c r="AG40" s="222"/>
      <c r="AH40" s="222"/>
      <c r="AI40" s="222"/>
    </row>
    <row r="41" spans="1:35" ht="4.3499999999999996" customHeight="1" x14ac:dyDescent="0.1">
      <c r="A41" s="119"/>
      <c r="B41" s="215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344"/>
      <c r="O41" s="358"/>
      <c r="P41" s="358"/>
      <c r="Q41" s="234"/>
      <c r="R41" s="228"/>
      <c r="S41" s="227"/>
      <c r="T41" s="336"/>
      <c r="U41" s="336"/>
      <c r="V41" s="346"/>
      <c r="W41" s="228"/>
      <c r="X41" s="396"/>
      <c r="Y41" s="397"/>
      <c r="Z41" s="309"/>
      <c r="AA41" s="381"/>
      <c r="AB41" s="381"/>
      <c r="AC41" s="309"/>
      <c r="AD41" s="309"/>
      <c r="AE41" s="361"/>
      <c r="AF41" s="362"/>
      <c r="AG41" s="222"/>
      <c r="AH41" s="222"/>
      <c r="AI41" s="222"/>
    </row>
    <row r="42" spans="1:35" ht="18.95" customHeight="1" x14ac:dyDescent="0.1">
      <c r="A42" s="416">
        <v>10</v>
      </c>
      <c r="B42" s="223"/>
      <c r="C42" s="417" t="str">
        <f>抽選!I11</f>
        <v>ジンガ三木ＳＣ 2nd</v>
      </c>
      <c r="D42" s="417"/>
      <c r="E42" s="417"/>
      <c r="F42" s="417"/>
      <c r="G42" s="417"/>
      <c r="H42" s="417"/>
      <c r="I42" s="417"/>
      <c r="J42" s="417"/>
      <c r="K42" s="417"/>
      <c r="L42" s="417"/>
      <c r="M42" s="229"/>
      <c r="N42" s="358"/>
      <c r="O42" s="358"/>
      <c r="P42" s="358"/>
      <c r="Q42" s="224"/>
      <c r="R42" s="225"/>
      <c r="S42" s="224"/>
      <c r="T42" s="335"/>
      <c r="U42" s="335"/>
      <c r="V42" s="337"/>
      <c r="W42" s="225"/>
      <c r="X42" s="396"/>
      <c r="Y42" s="397"/>
      <c r="Z42" s="309"/>
      <c r="AA42" s="381"/>
      <c r="AB42" s="381"/>
      <c r="AC42" s="309"/>
      <c r="AD42" s="309"/>
      <c r="AE42" s="361"/>
      <c r="AF42" s="362"/>
      <c r="AG42" s="222"/>
      <c r="AH42" s="222"/>
      <c r="AI42" s="222"/>
    </row>
    <row r="43" spans="1:35" ht="18.95" customHeight="1" x14ac:dyDescent="0.1">
      <c r="A43" s="416"/>
      <c r="B43" s="212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230"/>
      <c r="N43" s="341"/>
      <c r="O43" s="404" t="s">
        <v>44</v>
      </c>
      <c r="P43" s="413"/>
      <c r="Q43" s="360"/>
      <c r="R43" s="240"/>
      <c r="S43" s="240"/>
      <c r="T43" s="240"/>
      <c r="U43" s="240"/>
      <c r="V43" s="337"/>
      <c r="W43" s="225"/>
      <c r="X43" s="333"/>
      <c r="Y43" s="306"/>
      <c r="Z43" s="346"/>
      <c r="AA43" s="243"/>
      <c r="AB43" s="243"/>
      <c r="AC43" s="243"/>
      <c r="AD43" s="336"/>
      <c r="AE43" s="361"/>
      <c r="AF43" s="371"/>
      <c r="AG43" s="222"/>
      <c r="AH43" s="222"/>
      <c r="AI43" s="222"/>
    </row>
    <row r="44" spans="1:35" ht="4.3499999999999996" customHeight="1" x14ac:dyDescent="0.1">
      <c r="A44" s="120"/>
      <c r="B44" s="215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344"/>
      <c r="O44" s="405"/>
      <c r="P44" s="414"/>
      <c r="Q44" s="363"/>
      <c r="R44" s="228"/>
      <c r="S44" s="227"/>
      <c r="T44" s="336"/>
      <c r="U44" s="336"/>
      <c r="V44" s="391"/>
      <c r="W44" s="244"/>
      <c r="X44" s="392"/>
      <c r="Y44" s="308"/>
      <c r="Z44" s="346"/>
      <c r="AA44" s="243"/>
      <c r="AB44" s="243"/>
      <c r="AC44" s="243"/>
      <c r="AD44" s="336"/>
      <c r="AE44" s="361"/>
      <c r="AF44" s="371"/>
      <c r="AG44" s="222"/>
      <c r="AH44" s="222"/>
      <c r="AI44" s="222"/>
    </row>
    <row r="45" spans="1:35" ht="4.3499999999999996" customHeight="1" x14ac:dyDescent="0.1">
      <c r="A45" s="120"/>
      <c r="B45" s="21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5"/>
      <c r="N45" s="344"/>
      <c r="O45" s="405"/>
      <c r="P45" s="414"/>
      <c r="Q45" s="364"/>
      <c r="R45" s="238"/>
      <c r="S45" s="322"/>
      <c r="T45" s="342"/>
      <c r="U45" s="390"/>
      <c r="V45" s="346"/>
      <c r="W45" s="228"/>
      <c r="X45" s="333"/>
      <c r="Y45" s="304"/>
      <c r="Z45" s="346"/>
      <c r="AA45" s="243"/>
      <c r="AB45" s="243"/>
      <c r="AC45" s="243"/>
      <c r="AD45" s="336"/>
      <c r="AE45" s="361"/>
      <c r="AF45" s="371"/>
      <c r="AG45" s="222"/>
      <c r="AH45" s="222"/>
      <c r="AI45" s="222"/>
    </row>
    <row r="46" spans="1:35" ht="18.95" customHeight="1" x14ac:dyDescent="0.1">
      <c r="A46" s="416">
        <v>11</v>
      </c>
      <c r="B46" s="223"/>
      <c r="C46" s="417" t="str">
        <f>抽選!I12</f>
        <v>イルソーレ加東ＦＣ</v>
      </c>
      <c r="D46" s="417"/>
      <c r="E46" s="417"/>
      <c r="F46" s="417"/>
      <c r="G46" s="417"/>
      <c r="H46" s="417"/>
      <c r="I46" s="417"/>
      <c r="J46" s="417"/>
      <c r="K46" s="417"/>
      <c r="L46" s="417"/>
      <c r="M46" s="229"/>
      <c r="N46" s="334"/>
      <c r="O46" s="406"/>
      <c r="P46" s="415"/>
      <c r="Q46" s="360"/>
      <c r="R46" s="225"/>
      <c r="S46" s="227"/>
      <c r="T46" s="336"/>
      <c r="U46" s="336"/>
      <c r="V46" s="337"/>
      <c r="W46" s="225"/>
      <c r="X46" s="333"/>
      <c r="Y46" s="304"/>
      <c r="Z46" s="337"/>
      <c r="AA46" s="354"/>
      <c r="AB46" s="354"/>
      <c r="AC46" s="354"/>
      <c r="AD46" s="354"/>
      <c r="AE46" s="361"/>
      <c r="AF46" s="371"/>
      <c r="AG46" s="222"/>
      <c r="AH46" s="222"/>
      <c r="AI46" s="222"/>
    </row>
    <row r="47" spans="1:35" ht="18.95" customHeight="1" x14ac:dyDescent="0.1">
      <c r="A47" s="416"/>
      <c r="B47" s="212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230"/>
      <c r="N47" s="341"/>
      <c r="O47" s="404"/>
      <c r="P47" s="404"/>
      <c r="Q47" s="224"/>
      <c r="R47" s="225"/>
      <c r="S47" s="227"/>
      <c r="T47" s="402"/>
      <c r="U47" s="402"/>
      <c r="V47" s="337"/>
      <c r="W47" s="225"/>
      <c r="X47" s="226"/>
      <c r="Y47" s="358"/>
      <c r="Z47" s="337"/>
      <c r="AA47" s="354"/>
      <c r="AB47" s="354"/>
      <c r="AC47" s="354"/>
      <c r="AD47" s="354"/>
      <c r="AE47" s="361"/>
      <c r="AF47" s="371"/>
      <c r="AG47" s="222"/>
      <c r="AH47" s="222"/>
      <c r="AI47" s="222"/>
    </row>
    <row r="48" spans="1:35" ht="4.3499999999999996" customHeight="1" x14ac:dyDescent="0.1">
      <c r="A48" s="60"/>
      <c r="B48" s="219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5"/>
      <c r="N48" s="344"/>
      <c r="O48" s="405"/>
      <c r="P48" s="405"/>
      <c r="Q48" s="224"/>
      <c r="R48" s="228"/>
      <c r="S48" s="224"/>
      <c r="T48" s="402"/>
      <c r="U48" s="402"/>
      <c r="V48" s="346"/>
      <c r="W48" s="228"/>
      <c r="X48" s="221"/>
      <c r="Y48" s="336"/>
      <c r="Z48" s="346"/>
      <c r="AA48" s="240"/>
      <c r="AB48" s="240"/>
      <c r="AC48" s="243"/>
      <c r="AD48" s="358"/>
      <c r="AE48" s="361"/>
      <c r="AF48" s="371"/>
      <c r="AG48" s="222"/>
      <c r="AH48" s="222"/>
      <c r="AI48" s="222"/>
    </row>
    <row r="49" spans="1:35" ht="4.3499999999999996" hidden="1" customHeight="1" x14ac:dyDescent="0.1">
      <c r="A49" s="60"/>
      <c r="B49" s="219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5"/>
      <c r="N49" s="344"/>
      <c r="O49" s="405"/>
      <c r="P49" s="405"/>
      <c r="Q49" s="234"/>
      <c r="R49" s="228"/>
      <c r="S49" s="240"/>
      <c r="T49" s="304"/>
      <c r="U49" s="306"/>
      <c r="V49" s="346"/>
      <c r="W49" s="228"/>
      <c r="X49" s="221"/>
      <c r="Y49" s="336"/>
      <c r="Z49" s="346"/>
      <c r="AA49" s="240"/>
      <c r="AB49" s="240"/>
      <c r="AC49" s="243"/>
      <c r="AD49" s="358"/>
      <c r="AE49" s="361"/>
      <c r="AF49" s="371"/>
      <c r="AG49" s="222"/>
      <c r="AH49" s="222"/>
      <c r="AI49" s="222"/>
    </row>
    <row r="50" spans="1:35" ht="18.95" hidden="1" customHeight="1" x14ac:dyDescent="0.1">
      <c r="A50" s="416">
        <v>12</v>
      </c>
      <c r="B50" s="223"/>
      <c r="C50" s="417">
        <f>抽選!I13</f>
        <v>0</v>
      </c>
      <c r="D50" s="417"/>
      <c r="E50" s="417"/>
      <c r="F50" s="417"/>
      <c r="G50" s="417"/>
      <c r="H50" s="417"/>
      <c r="I50" s="417"/>
      <c r="J50" s="417"/>
      <c r="K50" s="417"/>
      <c r="L50" s="417"/>
      <c r="M50" s="229"/>
      <c r="N50" s="348"/>
      <c r="O50" s="406"/>
      <c r="P50" s="406"/>
      <c r="Q50" s="323"/>
      <c r="R50" s="328"/>
      <c r="S50" s="353"/>
      <c r="T50" s="307"/>
      <c r="U50" s="308"/>
      <c r="V50" s="337"/>
      <c r="W50" s="225"/>
      <c r="X50" s="226"/>
      <c r="Y50" s="335"/>
      <c r="Z50" s="337"/>
      <c r="AA50" s="240"/>
      <c r="AB50" s="240"/>
      <c r="AC50" s="242"/>
      <c r="AD50" s="358"/>
      <c r="AE50" s="361"/>
      <c r="AF50" s="371"/>
      <c r="AG50" s="222"/>
      <c r="AH50" s="222"/>
      <c r="AI50" s="222"/>
    </row>
    <row r="51" spans="1:35" ht="18.95" hidden="1" customHeight="1" x14ac:dyDescent="0.1">
      <c r="A51" s="416"/>
      <c r="B51" s="212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230"/>
      <c r="N51" s="334"/>
      <c r="O51" s="335"/>
      <c r="P51" s="335"/>
      <c r="Q51" s="224"/>
      <c r="R51" s="240"/>
      <c r="S51" s="240"/>
      <c r="T51" s="240"/>
      <c r="U51" s="240"/>
      <c r="V51" s="337"/>
      <c r="W51" s="225"/>
      <c r="X51" s="333"/>
      <c r="Y51" s="304"/>
      <c r="Z51" s="337"/>
      <c r="AA51" s="240"/>
      <c r="AB51" s="240"/>
      <c r="AC51" s="242"/>
      <c r="AD51" s="358"/>
      <c r="AE51" s="361"/>
      <c r="AF51" s="362"/>
      <c r="AG51" s="222"/>
      <c r="AH51" s="222"/>
      <c r="AI51" s="222"/>
    </row>
    <row r="52" spans="1:35" ht="4.3499999999999996" hidden="1" customHeight="1" x14ac:dyDescent="0.1">
      <c r="A52" s="60"/>
      <c r="B52" s="219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5"/>
      <c r="N52" s="236"/>
      <c r="O52" s="251"/>
      <c r="P52" s="236"/>
      <c r="Q52" s="132"/>
      <c r="R52" s="228"/>
      <c r="S52" s="227"/>
      <c r="T52" s="203"/>
      <c r="U52" s="203"/>
      <c r="V52" s="209"/>
      <c r="W52" s="141"/>
      <c r="X52" s="304"/>
      <c r="Y52" s="304"/>
      <c r="Z52" s="209"/>
      <c r="AA52" s="217"/>
      <c r="AB52" s="217"/>
      <c r="AC52" s="243"/>
      <c r="AD52" s="215"/>
      <c r="AE52" s="214"/>
      <c r="AF52" s="297"/>
      <c r="AG52" s="222"/>
      <c r="AH52" s="222"/>
      <c r="AI52" s="222"/>
    </row>
    <row r="53" spans="1:35" ht="4.3499999999999996" hidden="1" customHeight="1" x14ac:dyDescent="0.1">
      <c r="A53" s="60"/>
      <c r="B53" s="219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5"/>
      <c r="N53" s="289"/>
      <c r="O53" s="250"/>
      <c r="P53" s="203"/>
      <c r="Q53" s="182"/>
      <c r="R53" s="228"/>
      <c r="S53" s="227"/>
      <c r="T53" s="203"/>
      <c r="U53" s="203"/>
      <c r="V53" s="209"/>
      <c r="W53" s="141"/>
      <c r="X53" s="304"/>
      <c r="Y53" s="304"/>
      <c r="Z53" s="209"/>
      <c r="AA53" s="217"/>
      <c r="AB53" s="217"/>
      <c r="AC53" s="243"/>
      <c r="AD53" s="215"/>
      <c r="AE53" s="214"/>
      <c r="AF53" s="297"/>
      <c r="AG53" s="222"/>
      <c r="AH53" s="222"/>
      <c r="AI53" s="222"/>
    </row>
    <row r="54" spans="1:35" ht="18.95" hidden="1" customHeight="1" x14ac:dyDescent="0.1">
      <c r="A54" s="416">
        <v>13</v>
      </c>
      <c r="B54" s="223"/>
      <c r="C54" s="417">
        <f>抽選!I14</f>
        <v>0</v>
      </c>
      <c r="D54" s="417"/>
      <c r="E54" s="417"/>
      <c r="F54" s="417"/>
      <c r="G54" s="417"/>
      <c r="H54" s="417"/>
      <c r="I54" s="417"/>
      <c r="J54" s="417"/>
      <c r="K54" s="417"/>
      <c r="L54" s="417"/>
      <c r="M54" s="229"/>
      <c r="N54" s="293"/>
      <c r="O54" s="248"/>
      <c r="P54" s="296"/>
      <c r="Q54" s="139"/>
      <c r="R54" s="225"/>
      <c r="S54" s="224"/>
      <c r="T54" s="62"/>
      <c r="U54" s="296"/>
      <c r="V54" s="102"/>
      <c r="W54" s="142"/>
      <c r="X54" s="304"/>
      <c r="Y54" s="304"/>
      <c r="Z54" s="102"/>
      <c r="AA54" s="217"/>
      <c r="AB54" s="217"/>
      <c r="AC54" s="242"/>
      <c r="AD54" s="215"/>
      <c r="AE54" s="214"/>
      <c r="AF54" s="297"/>
      <c r="AG54" s="222"/>
      <c r="AH54" s="222"/>
      <c r="AI54" s="222"/>
    </row>
    <row r="55" spans="1:35" ht="18.95" hidden="1" customHeight="1" x14ac:dyDescent="0.1">
      <c r="A55" s="416"/>
      <c r="B55" s="212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230"/>
      <c r="N55" s="292"/>
      <c r="O55" s="407" t="s">
        <v>66</v>
      </c>
      <c r="P55" s="408"/>
      <c r="Q55" s="139"/>
      <c r="R55" s="225"/>
      <c r="S55" s="224"/>
      <c r="T55" s="62"/>
      <c r="U55" s="296"/>
      <c r="V55" s="102"/>
      <c r="W55" s="142"/>
      <c r="X55" s="224"/>
      <c r="Y55" s="316"/>
      <c r="Z55" s="102"/>
      <c r="AA55" s="217"/>
      <c r="AB55" s="217"/>
      <c r="AC55" s="242"/>
      <c r="AD55" s="215"/>
      <c r="AE55" s="214"/>
      <c r="AF55" s="297"/>
      <c r="AG55" s="222"/>
      <c r="AH55" s="222"/>
      <c r="AI55" s="222"/>
    </row>
    <row r="56" spans="1:35" ht="4.3499999999999996" hidden="1" customHeight="1" x14ac:dyDescent="0.1">
      <c r="A56" s="69"/>
      <c r="B56" s="219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5"/>
      <c r="N56" s="298"/>
      <c r="O56" s="409"/>
      <c r="P56" s="410"/>
      <c r="Q56" s="139"/>
      <c r="R56" s="228"/>
      <c r="S56" s="227"/>
      <c r="T56" s="203"/>
      <c r="U56" s="203"/>
      <c r="V56" s="209"/>
      <c r="W56" s="141"/>
      <c r="X56" s="227"/>
      <c r="Y56" s="203"/>
      <c r="Z56" s="209"/>
      <c r="AA56" s="217"/>
      <c r="AB56" s="217"/>
      <c r="AC56" s="243"/>
      <c r="AD56" s="215"/>
      <c r="AE56" s="214"/>
      <c r="AF56" s="297"/>
      <c r="AG56" s="222"/>
      <c r="AH56" s="222"/>
      <c r="AI56" s="222"/>
    </row>
    <row r="57" spans="1:35" ht="4.3499999999999996" hidden="1" customHeight="1" x14ac:dyDescent="0.1">
      <c r="A57" s="69"/>
      <c r="B57" s="219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5"/>
      <c r="N57" s="298"/>
      <c r="O57" s="409"/>
      <c r="P57" s="410"/>
      <c r="Q57" s="178"/>
      <c r="R57" s="238"/>
      <c r="S57" s="305"/>
      <c r="T57" s="239"/>
      <c r="U57" s="241"/>
      <c r="V57" s="209"/>
      <c r="W57" s="141"/>
      <c r="X57" s="227"/>
      <c r="Y57" s="203"/>
      <c r="Z57" s="209"/>
      <c r="AA57" s="217"/>
      <c r="AB57" s="217"/>
      <c r="AC57" s="243"/>
      <c r="AD57" s="215"/>
      <c r="AE57" s="214"/>
      <c r="AF57" s="297"/>
      <c r="AG57" s="222"/>
      <c r="AH57" s="222"/>
      <c r="AI57" s="222"/>
    </row>
    <row r="58" spans="1:35" ht="18.95" hidden="1" customHeight="1" x14ac:dyDescent="0.1">
      <c r="A58" s="416">
        <v>14</v>
      </c>
      <c r="B58" s="223"/>
      <c r="C58" s="417">
        <f>抽選!I15</f>
        <v>0</v>
      </c>
      <c r="D58" s="417"/>
      <c r="E58" s="417"/>
      <c r="F58" s="417"/>
      <c r="G58" s="417"/>
      <c r="H58" s="417"/>
      <c r="I58" s="417"/>
      <c r="J58" s="417"/>
      <c r="K58" s="417"/>
      <c r="L58" s="417"/>
      <c r="M58" s="229"/>
      <c r="N58" s="212"/>
      <c r="O58" s="411"/>
      <c r="P58" s="412"/>
      <c r="Q58" s="139"/>
      <c r="R58" s="225"/>
      <c r="S58" s="224"/>
      <c r="T58" s="296"/>
      <c r="U58" s="231"/>
      <c r="V58" s="102"/>
      <c r="W58" s="142"/>
      <c r="X58" s="224"/>
      <c r="Y58" s="316"/>
      <c r="Z58" s="102"/>
      <c r="AA58" s="217"/>
      <c r="AB58" s="217"/>
      <c r="AC58" s="242"/>
      <c r="AD58" s="215"/>
      <c r="AE58" s="214"/>
      <c r="AF58" s="297"/>
      <c r="AG58" s="222"/>
      <c r="AH58" s="222"/>
      <c r="AI58" s="222"/>
    </row>
    <row r="59" spans="1:35" ht="18.95" hidden="1" customHeight="1" x14ac:dyDescent="0.1">
      <c r="A59" s="416"/>
      <c r="B59" s="212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230"/>
      <c r="N59" s="275"/>
      <c r="O59" s="248"/>
      <c r="P59" s="296"/>
      <c r="Q59" s="139"/>
      <c r="R59" s="240"/>
      <c r="S59" s="240"/>
      <c r="T59" s="401" t="s">
        <v>45</v>
      </c>
      <c r="U59" s="397"/>
      <c r="V59" s="264"/>
      <c r="W59" s="142"/>
      <c r="X59" s="304"/>
      <c r="Y59" s="304"/>
      <c r="Z59" s="102"/>
      <c r="AA59" s="217"/>
      <c r="AB59" s="217"/>
      <c r="AC59" s="242"/>
      <c r="AD59" s="215"/>
      <c r="AE59" s="214"/>
      <c r="AF59" s="297"/>
      <c r="AG59" s="222"/>
      <c r="AH59" s="222"/>
      <c r="AI59" s="222"/>
    </row>
    <row r="60" spans="1:35" ht="4.3499999999999996" hidden="1" customHeight="1" x14ac:dyDescent="0.1">
      <c r="A60" s="70"/>
      <c r="B60" s="21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5"/>
      <c r="N60" s="237"/>
      <c r="O60" s="252"/>
      <c r="P60" s="237"/>
      <c r="Q60" s="132"/>
      <c r="R60" s="228"/>
      <c r="S60" s="300"/>
      <c r="T60" s="401"/>
      <c r="U60" s="397"/>
      <c r="V60" s="276"/>
      <c r="W60" s="277"/>
      <c r="X60" s="307"/>
      <c r="Y60" s="304"/>
      <c r="Z60" s="209"/>
      <c r="AA60" s="217"/>
      <c r="AB60" s="217"/>
      <c r="AC60" s="243"/>
      <c r="AD60" s="215"/>
      <c r="AE60" s="214"/>
      <c r="AF60" s="297"/>
      <c r="AG60" s="222"/>
      <c r="AH60" s="222"/>
      <c r="AI60" s="222"/>
    </row>
    <row r="61" spans="1:35" ht="4.3499999999999996" hidden="1" customHeight="1" x14ac:dyDescent="0.1">
      <c r="A61" s="70"/>
      <c r="B61" s="219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5"/>
      <c r="N61" s="219"/>
      <c r="P61" s="205"/>
      <c r="Q61" s="132"/>
      <c r="R61" s="228"/>
      <c r="S61" s="300"/>
      <c r="T61" s="401"/>
      <c r="U61" s="397"/>
      <c r="V61" s="182"/>
      <c r="W61" s="141"/>
      <c r="X61" s="304"/>
      <c r="Y61" s="304"/>
      <c r="Z61" s="209"/>
      <c r="AA61" s="217"/>
      <c r="AB61" s="217"/>
      <c r="AC61" s="243"/>
      <c r="AD61" s="215"/>
      <c r="AE61" s="214"/>
      <c r="AF61" s="297"/>
      <c r="AG61" s="222"/>
      <c r="AH61" s="222"/>
      <c r="AI61" s="222"/>
    </row>
    <row r="62" spans="1:35" ht="18.95" hidden="1" customHeight="1" x14ac:dyDescent="0.1">
      <c r="A62" s="416">
        <v>15</v>
      </c>
      <c r="B62" s="275"/>
      <c r="C62" s="417">
        <f>抽選!I16</f>
        <v>0</v>
      </c>
      <c r="D62" s="417"/>
      <c r="E62" s="417"/>
      <c r="F62" s="417"/>
      <c r="G62" s="417"/>
      <c r="H62" s="417"/>
      <c r="I62" s="417"/>
      <c r="J62" s="417"/>
      <c r="K62" s="417"/>
      <c r="L62" s="417"/>
      <c r="M62" s="229"/>
      <c r="N62" s="293"/>
      <c r="O62" s="248"/>
      <c r="P62" s="296"/>
      <c r="Q62" s="139"/>
      <c r="R62" s="225"/>
      <c r="S62" s="224"/>
      <c r="T62" s="401"/>
      <c r="U62" s="397"/>
      <c r="V62" s="102"/>
      <c r="W62" s="217"/>
      <c r="X62" s="304"/>
      <c r="Y62" s="304"/>
      <c r="Z62" s="102"/>
      <c r="AA62" s="217"/>
      <c r="AB62" s="217"/>
      <c r="AC62" s="242"/>
      <c r="AD62" s="215"/>
      <c r="AE62" s="214"/>
      <c r="AF62" s="297"/>
      <c r="AG62" s="222"/>
      <c r="AH62" s="222"/>
      <c r="AI62" s="222"/>
    </row>
    <row r="63" spans="1:35" ht="18.95" hidden="1" customHeight="1" x14ac:dyDescent="0.1">
      <c r="A63" s="416"/>
      <c r="B63" s="212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230"/>
      <c r="N63" s="292"/>
      <c r="O63" s="407" t="s">
        <v>67</v>
      </c>
      <c r="P63" s="408"/>
      <c r="Q63" s="139"/>
      <c r="R63" s="225"/>
      <c r="S63" s="224"/>
      <c r="T63" s="296"/>
      <c r="U63" s="231"/>
      <c r="V63" s="102"/>
      <c r="W63" s="142"/>
      <c r="X63" s="224"/>
      <c r="Y63" s="409"/>
      <c r="Z63" s="102"/>
      <c r="AA63" s="217"/>
      <c r="AB63" s="217"/>
      <c r="AC63" s="242"/>
      <c r="AD63" s="215"/>
      <c r="AE63" s="214"/>
      <c r="AF63" s="297"/>
      <c r="AG63" s="222"/>
      <c r="AH63" s="222"/>
      <c r="AI63" s="222"/>
    </row>
    <row r="64" spans="1:35" ht="4.3499999999999996" hidden="1" customHeight="1" x14ac:dyDescent="0.1">
      <c r="A64" s="60"/>
      <c r="B64" s="219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5"/>
      <c r="N64" s="298"/>
      <c r="O64" s="409"/>
      <c r="P64" s="410"/>
      <c r="Q64" s="135"/>
      <c r="R64" s="244"/>
      <c r="S64" s="278"/>
      <c r="T64" s="232"/>
      <c r="U64" s="233"/>
      <c r="V64" s="209"/>
      <c r="W64" s="141"/>
      <c r="X64" s="227"/>
      <c r="Y64" s="409"/>
      <c r="Z64" s="209"/>
      <c r="AA64" s="217"/>
      <c r="AB64" s="217"/>
      <c r="AC64" s="243"/>
      <c r="AD64" s="215"/>
      <c r="AE64" s="214"/>
      <c r="AF64" s="297"/>
      <c r="AG64" s="222"/>
      <c r="AH64" s="222"/>
      <c r="AI64" s="222"/>
    </row>
    <row r="65" spans="1:35" ht="4.3499999999999996" hidden="1" customHeight="1" x14ac:dyDescent="0.1">
      <c r="A65" s="60"/>
      <c r="B65" s="219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5"/>
      <c r="N65" s="298"/>
      <c r="O65" s="409"/>
      <c r="P65" s="410"/>
      <c r="Q65" s="178"/>
      <c r="R65" s="238"/>
      <c r="S65" s="305"/>
      <c r="T65" s="239"/>
      <c r="U65" s="239"/>
      <c r="V65" s="209"/>
      <c r="W65" s="141"/>
      <c r="X65" s="227"/>
      <c r="Y65" s="409"/>
      <c r="Z65" s="209"/>
      <c r="AA65" s="217"/>
      <c r="AB65" s="217"/>
      <c r="AC65" s="243"/>
      <c r="AD65" s="215"/>
      <c r="AE65" s="214"/>
      <c r="AF65" s="297"/>
      <c r="AG65" s="222"/>
      <c r="AH65" s="222"/>
      <c r="AI65" s="222"/>
    </row>
    <row r="66" spans="1:35" ht="18.95" hidden="1" customHeight="1" x14ac:dyDescent="0.1">
      <c r="A66" s="416">
        <v>16</v>
      </c>
      <c r="B66" s="223"/>
      <c r="C66" s="417">
        <f>抽選!I17</f>
        <v>0</v>
      </c>
      <c r="D66" s="417"/>
      <c r="E66" s="417"/>
      <c r="F66" s="417"/>
      <c r="G66" s="417"/>
      <c r="H66" s="417"/>
      <c r="I66" s="417"/>
      <c r="J66" s="417"/>
      <c r="K66" s="417"/>
      <c r="L66" s="417"/>
      <c r="M66" s="229"/>
      <c r="N66" s="213"/>
      <c r="O66" s="411"/>
      <c r="P66" s="412"/>
      <c r="Q66" s="139"/>
      <c r="R66" s="225"/>
      <c r="S66" s="224"/>
      <c r="T66" s="296"/>
      <c r="U66" s="296"/>
      <c r="V66" s="102"/>
      <c r="W66" s="142"/>
      <c r="X66" s="224"/>
      <c r="Y66" s="409"/>
      <c r="Z66" s="102"/>
      <c r="AA66" s="265"/>
      <c r="AB66" s="265"/>
      <c r="AC66" s="242"/>
      <c r="AD66" s="215"/>
      <c r="AE66" s="214"/>
      <c r="AF66" s="297"/>
      <c r="AG66" s="222"/>
      <c r="AH66" s="222"/>
      <c r="AI66" s="222"/>
    </row>
    <row r="67" spans="1:35" ht="18.95" hidden="1" customHeight="1" x14ac:dyDescent="0.1">
      <c r="A67" s="416"/>
      <c r="B67" s="212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230"/>
      <c r="N67" s="293"/>
      <c r="O67" s="248"/>
      <c r="P67" s="296"/>
      <c r="Q67" s="139"/>
      <c r="R67" s="240"/>
      <c r="S67" s="240"/>
      <c r="T67" s="240"/>
      <c r="U67" s="240"/>
      <c r="V67" s="102"/>
      <c r="W67" s="142"/>
      <c r="X67" s="224"/>
      <c r="Y67" s="316"/>
      <c r="Z67" s="102"/>
      <c r="AA67" s="248"/>
      <c r="AB67" s="248"/>
      <c r="AC67" s="316"/>
      <c r="AD67" s="215"/>
      <c r="AE67" s="214"/>
      <c r="AF67" s="297"/>
      <c r="AG67" s="222"/>
      <c r="AH67" s="222"/>
      <c r="AI67" s="222"/>
    </row>
    <row r="68" spans="1:35" ht="4.3499999999999996" hidden="1" customHeight="1" x14ac:dyDescent="0.1">
      <c r="A68" s="60"/>
      <c r="B68" s="219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5"/>
      <c r="N68" s="289"/>
      <c r="O68" s="253"/>
      <c r="P68" s="215"/>
      <c r="Q68" s="132"/>
      <c r="R68" s="234"/>
      <c r="S68" s="240"/>
      <c r="T68" s="401"/>
      <c r="U68" s="401"/>
      <c r="V68" s="209"/>
      <c r="W68" s="141"/>
      <c r="X68" s="227"/>
      <c r="Y68" s="203"/>
      <c r="Z68" s="209"/>
      <c r="AA68" s="250"/>
      <c r="AB68" s="250"/>
      <c r="AC68" s="203"/>
      <c r="AD68" s="215"/>
      <c r="AE68" s="214"/>
      <c r="AF68" s="297"/>
      <c r="AG68" s="222"/>
      <c r="AH68" s="222"/>
      <c r="AI68" s="222"/>
    </row>
    <row r="69" spans="1:35" ht="3.95" hidden="1" customHeight="1" x14ac:dyDescent="0.1">
      <c r="A69" s="60"/>
      <c r="B69" s="219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5"/>
      <c r="N69" s="289"/>
      <c r="O69" s="253"/>
      <c r="P69" s="215"/>
      <c r="Q69" s="132"/>
      <c r="R69" s="228"/>
      <c r="S69" s="240"/>
      <c r="T69" s="401"/>
      <c r="U69" s="401"/>
      <c r="V69" s="209"/>
      <c r="W69" s="141"/>
      <c r="X69" s="227"/>
      <c r="Y69" s="203"/>
      <c r="Z69" s="209"/>
      <c r="AA69" s="217"/>
      <c r="AB69" s="217"/>
      <c r="AC69" s="243"/>
      <c r="AD69" s="215"/>
      <c r="AE69" s="214"/>
      <c r="AF69" s="297"/>
      <c r="AG69" s="222"/>
      <c r="AH69" s="222"/>
      <c r="AI69" s="222"/>
    </row>
    <row r="70" spans="1:35" ht="18.95" hidden="1" customHeight="1" x14ac:dyDescent="0.1">
      <c r="A70" s="416">
        <v>17</v>
      </c>
      <c r="B70" s="223"/>
      <c r="C70" s="417">
        <f>抽選!I18</f>
        <v>0</v>
      </c>
      <c r="D70" s="417"/>
      <c r="E70" s="417"/>
      <c r="F70" s="417"/>
      <c r="G70" s="417"/>
      <c r="H70" s="417"/>
      <c r="I70" s="417"/>
      <c r="J70" s="417"/>
      <c r="K70" s="417"/>
      <c r="L70" s="417"/>
      <c r="M70" s="272"/>
      <c r="N70" s="215"/>
      <c r="O70" s="247"/>
      <c r="P70" s="215"/>
      <c r="Q70" s="139"/>
      <c r="R70" s="225"/>
      <c r="S70" s="240"/>
      <c r="T70" s="240"/>
      <c r="U70" s="216"/>
      <c r="V70" s="102"/>
      <c r="W70" s="142"/>
      <c r="X70" s="224"/>
      <c r="Y70" s="203"/>
      <c r="Z70" s="102"/>
      <c r="AA70" s="265"/>
      <c r="AB70" s="265"/>
      <c r="AC70" s="242"/>
      <c r="AD70" s="215"/>
      <c r="AE70" s="214"/>
      <c r="AF70" s="297"/>
      <c r="AG70" s="222"/>
      <c r="AH70" s="222"/>
      <c r="AI70" s="222"/>
    </row>
    <row r="71" spans="1:35" ht="18.95" hidden="1" customHeight="1" x14ac:dyDescent="0.1">
      <c r="A71" s="416"/>
      <c r="B71" s="212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273"/>
      <c r="N71" s="290"/>
      <c r="O71" s="409"/>
      <c r="P71" s="409"/>
      <c r="Q71" s="139"/>
      <c r="R71" s="225"/>
      <c r="S71" s="240"/>
      <c r="T71" s="240"/>
      <c r="U71" s="291"/>
      <c r="V71" s="102"/>
      <c r="W71" s="142"/>
      <c r="X71" s="224"/>
      <c r="Y71" s="316"/>
      <c r="Z71" s="102"/>
      <c r="AA71" s="248"/>
      <c r="AB71" s="248"/>
      <c r="AC71" s="316"/>
      <c r="AD71" s="215"/>
      <c r="AE71" s="214"/>
      <c r="AF71" s="297"/>
      <c r="AG71" s="222"/>
      <c r="AH71" s="222"/>
      <c r="AI71" s="222"/>
    </row>
    <row r="72" spans="1:35" ht="4.3499999999999996" hidden="1" customHeight="1" x14ac:dyDescent="0.1">
      <c r="A72" s="60"/>
      <c r="B72" s="219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5"/>
      <c r="N72" s="289"/>
      <c r="O72" s="409"/>
      <c r="P72" s="409"/>
      <c r="Q72" s="209"/>
      <c r="R72" s="228"/>
      <c r="S72" s="240"/>
      <c r="T72" s="240"/>
      <c r="U72" s="203"/>
      <c r="V72" s="209"/>
      <c r="W72" s="141"/>
      <c r="X72" s="227"/>
      <c r="Y72" s="203"/>
      <c r="Z72" s="209"/>
      <c r="AA72" s="250"/>
      <c r="AB72" s="250"/>
      <c r="AC72" s="203"/>
      <c r="AD72" s="215"/>
      <c r="AE72" s="214"/>
      <c r="AF72" s="297"/>
      <c r="AG72" s="222"/>
      <c r="AH72" s="222"/>
      <c r="AI72" s="222"/>
    </row>
    <row r="73" spans="1:35" ht="4.3499999999999996" hidden="1" customHeight="1" x14ac:dyDescent="0.1">
      <c r="A73" s="60"/>
      <c r="B73" s="219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5"/>
      <c r="N73" s="289"/>
      <c r="O73" s="409"/>
      <c r="P73" s="409"/>
      <c r="Q73" s="132"/>
      <c r="R73" s="228"/>
      <c r="S73" s="240"/>
      <c r="T73" s="240"/>
      <c r="U73" s="203"/>
      <c r="V73" s="209"/>
      <c r="W73" s="141"/>
      <c r="X73" s="227"/>
      <c r="Y73" s="203"/>
      <c r="Z73" s="209"/>
      <c r="AA73" s="250"/>
      <c r="AB73" s="250"/>
      <c r="AC73" s="203"/>
      <c r="AD73" s="215"/>
      <c r="AE73" s="214"/>
      <c r="AF73" s="297"/>
      <c r="AG73" s="222"/>
      <c r="AH73" s="222"/>
      <c r="AI73" s="222"/>
    </row>
    <row r="74" spans="1:35" ht="18.95" hidden="1" customHeight="1" x14ac:dyDescent="0.1">
      <c r="A74" s="416">
        <v>18</v>
      </c>
      <c r="B74" s="223"/>
      <c r="C74" s="417">
        <f>抽選!I19</f>
        <v>0</v>
      </c>
      <c r="D74" s="417"/>
      <c r="E74" s="417"/>
      <c r="F74" s="417"/>
      <c r="G74" s="417"/>
      <c r="H74" s="417"/>
      <c r="I74" s="417"/>
      <c r="J74" s="417"/>
      <c r="K74" s="417"/>
      <c r="L74" s="417"/>
      <c r="M74" s="206"/>
      <c r="N74" s="290"/>
      <c r="O74" s="409"/>
      <c r="P74" s="409"/>
      <c r="Q74" s="139"/>
      <c r="R74" s="225"/>
      <c r="S74" s="240"/>
      <c r="T74" s="299"/>
      <c r="U74" s="240"/>
      <c r="V74" s="102"/>
      <c r="W74" s="142"/>
      <c r="X74" s="224"/>
      <c r="Y74" s="316"/>
      <c r="Z74" s="102"/>
      <c r="AA74" s="263"/>
      <c r="AB74" s="263"/>
      <c r="AC74" s="316"/>
      <c r="AD74" s="215"/>
      <c r="AE74" s="214"/>
      <c r="AF74" s="297"/>
      <c r="AG74" s="222"/>
      <c r="AH74" s="222"/>
      <c r="AI74" s="222"/>
    </row>
    <row r="75" spans="1:35" ht="18.95" hidden="1" customHeight="1" x14ac:dyDescent="0.1">
      <c r="A75" s="416"/>
      <c r="B75" s="212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207"/>
      <c r="N75" s="215"/>
      <c r="O75" s="247"/>
      <c r="P75" s="215"/>
      <c r="Q75" s="139"/>
      <c r="R75" s="225"/>
      <c r="S75" s="240"/>
      <c r="T75" s="240"/>
      <c r="U75" s="240"/>
      <c r="V75" s="102"/>
      <c r="W75" s="142"/>
      <c r="X75" s="224"/>
      <c r="Y75" s="316"/>
      <c r="Z75" s="102"/>
      <c r="AA75" s="263"/>
      <c r="AB75" s="263"/>
      <c r="AC75" s="316"/>
      <c r="AD75" s="215"/>
      <c r="AE75" s="214"/>
      <c r="AF75" s="297"/>
      <c r="AG75" s="222"/>
      <c r="AH75" s="222"/>
      <c r="AI75" s="222"/>
    </row>
    <row r="76" spans="1:35" ht="4.3499999999999996" hidden="1" customHeight="1" x14ac:dyDescent="0.1">
      <c r="A76" s="60"/>
      <c r="B76" s="219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5"/>
      <c r="N76" s="215"/>
      <c r="O76" s="215"/>
      <c r="P76" s="215"/>
      <c r="Q76" s="132"/>
      <c r="R76" s="228"/>
      <c r="S76" s="227"/>
      <c r="T76" s="203"/>
      <c r="U76" s="203"/>
      <c r="V76" s="209"/>
      <c r="W76" s="425"/>
      <c r="X76" s="425"/>
      <c r="Y76" s="203"/>
      <c r="Z76" s="209"/>
      <c r="AA76" s="145"/>
      <c r="AB76" s="145"/>
      <c r="AC76" s="203"/>
      <c r="AD76" s="215"/>
      <c r="AE76" s="214"/>
      <c r="AF76" s="297"/>
      <c r="AG76" s="222"/>
      <c r="AH76" s="222"/>
      <c r="AI76" s="222"/>
    </row>
    <row r="77" spans="1:35" ht="4.3499999999999996" hidden="1" customHeight="1" x14ac:dyDescent="0.1">
      <c r="A77" s="60"/>
      <c r="B77" s="219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5"/>
      <c r="N77" s="215"/>
      <c r="O77" s="215"/>
      <c r="P77" s="215"/>
      <c r="Q77" s="132"/>
      <c r="R77" s="228"/>
      <c r="S77" s="227"/>
      <c r="T77" s="203"/>
      <c r="U77" s="203"/>
      <c r="V77" s="209"/>
      <c r="W77" s="425"/>
      <c r="X77" s="425"/>
      <c r="Y77" s="216"/>
      <c r="Z77" s="182"/>
      <c r="AA77" s="182"/>
      <c r="AB77" s="182"/>
      <c r="AC77" s="234"/>
      <c r="AD77" s="234"/>
      <c r="AE77" s="214"/>
      <c r="AF77" s="297"/>
      <c r="AG77" s="222"/>
      <c r="AH77" s="222"/>
      <c r="AI77" s="222"/>
    </row>
    <row r="78" spans="1:35" ht="4.3499999999999996" hidden="1" customHeight="1" x14ac:dyDescent="0.1">
      <c r="A78" s="60"/>
      <c r="B78" s="219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5"/>
      <c r="N78" s="290"/>
      <c r="O78" s="409"/>
      <c r="P78" s="409"/>
      <c r="Q78" s="182"/>
      <c r="R78" s="228"/>
      <c r="S78" s="227"/>
      <c r="T78" s="203"/>
      <c r="U78" s="203"/>
      <c r="V78" s="209"/>
      <c r="W78" s="141"/>
      <c r="X78" s="227"/>
      <c r="Y78" s="216"/>
      <c r="Z78" s="209"/>
      <c r="AA78" s="250"/>
      <c r="AB78" s="250"/>
      <c r="AC78" s="203"/>
      <c r="AD78" s="203"/>
      <c r="AE78" s="214"/>
      <c r="AF78" s="297"/>
      <c r="AG78" s="222"/>
      <c r="AH78" s="222"/>
      <c r="AI78" s="222"/>
    </row>
    <row r="79" spans="1:35" ht="4.3499999999999996" hidden="1" customHeight="1" x14ac:dyDescent="0.1">
      <c r="A79" s="60"/>
      <c r="B79" s="219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5"/>
      <c r="N79" s="290"/>
      <c r="O79" s="248"/>
      <c r="P79" s="291"/>
      <c r="Q79" s="132"/>
      <c r="R79" s="228"/>
      <c r="S79" s="227"/>
      <c r="T79" s="203"/>
      <c r="U79" s="203"/>
      <c r="V79" s="209"/>
      <c r="W79" s="141"/>
      <c r="X79" s="227"/>
      <c r="Y79" s="216"/>
      <c r="Z79" s="209"/>
      <c r="AA79" s="250"/>
      <c r="AB79" s="250"/>
      <c r="AC79" s="203"/>
      <c r="AD79" s="203"/>
      <c r="AE79" s="214"/>
      <c r="AF79" s="297"/>
      <c r="AG79" s="222"/>
      <c r="AH79" s="222"/>
      <c r="AI79" s="222"/>
    </row>
    <row r="80" spans="1:35" hidden="1" x14ac:dyDescent="0.1">
      <c r="A80" s="421">
        <v>20</v>
      </c>
      <c r="B80" s="223"/>
      <c r="C80" s="417">
        <f>抽選!I22</f>
        <v>0</v>
      </c>
      <c r="D80" s="417"/>
      <c r="E80" s="417"/>
      <c r="F80" s="417"/>
      <c r="G80" s="417"/>
      <c r="H80" s="417"/>
      <c r="I80" s="417"/>
      <c r="J80" s="417"/>
      <c r="K80" s="417"/>
      <c r="L80" s="417"/>
      <c r="M80" s="206"/>
      <c r="N80" s="289"/>
      <c r="O80" s="250"/>
      <c r="P80" s="203"/>
      <c r="Q80" s="139"/>
      <c r="R80" s="225"/>
      <c r="S80" s="224"/>
      <c r="T80" s="291"/>
      <c r="U80" s="291"/>
      <c r="V80" s="102"/>
      <c r="W80" s="142"/>
      <c r="X80" s="224"/>
      <c r="Y80" s="216"/>
      <c r="Z80" s="102"/>
      <c r="AA80" s="248"/>
      <c r="AB80" s="248"/>
      <c r="AC80" s="316"/>
      <c r="AD80" s="316"/>
      <c r="AE80" s="214"/>
      <c r="AF80" s="297"/>
      <c r="AG80" s="222"/>
      <c r="AH80" s="222"/>
      <c r="AI80" s="222"/>
    </row>
    <row r="81" spans="1:35" hidden="1" x14ac:dyDescent="0.1">
      <c r="A81" s="421"/>
      <c r="B81" s="212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207"/>
      <c r="N81" s="215"/>
      <c r="O81" s="247"/>
      <c r="P81" s="215"/>
      <c r="Q81" s="139"/>
      <c r="R81" s="225"/>
      <c r="S81" s="224"/>
      <c r="T81" s="291"/>
      <c r="U81" s="291"/>
      <c r="V81" s="102"/>
      <c r="W81" s="142"/>
      <c r="X81" s="224"/>
      <c r="Y81" s="216"/>
      <c r="Z81" s="102"/>
      <c r="AA81" s="248"/>
      <c r="AB81" s="248"/>
      <c r="AC81" s="316"/>
      <c r="AD81" s="316"/>
      <c r="AE81" s="214"/>
      <c r="AF81" s="297"/>
      <c r="AG81" s="222"/>
      <c r="AH81" s="222"/>
      <c r="AI81" s="222"/>
    </row>
    <row r="82" spans="1:35" ht="4.3499999999999996" customHeight="1" x14ac:dyDescent="0.1">
      <c r="B82" s="219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89"/>
      <c r="O82" s="250"/>
      <c r="P82" s="203"/>
      <c r="Q82" s="132"/>
      <c r="R82" s="234"/>
      <c r="S82" s="234"/>
      <c r="T82" s="234"/>
      <c r="U82" s="234"/>
      <c r="V82" s="209"/>
      <c r="W82" s="141"/>
      <c r="X82" s="227"/>
      <c r="Y82" s="216"/>
      <c r="Z82" s="209"/>
      <c r="AA82" s="250"/>
      <c r="AB82" s="250"/>
      <c r="AC82" s="203"/>
      <c r="AD82" s="203"/>
      <c r="AE82" s="214"/>
      <c r="AF82" s="297"/>
      <c r="AG82" s="222"/>
      <c r="AH82" s="222"/>
      <c r="AI82" s="222"/>
    </row>
    <row r="83" spans="1:35" ht="4.3499999999999996" hidden="1" customHeight="1" x14ac:dyDescent="0.1"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N83" s="179"/>
      <c r="O83" s="254"/>
      <c r="P83" s="74"/>
      <c r="Q83" s="258"/>
      <c r="R83" s="141"/>
      <c r="S83" s="132"/>
      <c r="T83" s="62"/>
      <c r="U83" s="62"/>
      <c r="V83" s="209"/>
      <c r="W83" s="141"/>
      <c r="X83" s="132"/>
      <c r="Y83" s="180"/>
      <c r="Z83" s="209"/>
      <c r="AA83" s="250"/>
      <c r="AB83" s="250"/>
      <c r="AC83" s="62"/>
      <c r="AD83" s="62"/>
    </row>
    <row r="84" spans="1:35" hidden="1" x14ac:dyDescent="0.1">
      <c r="A84" s="421">
        <v>21</v>
      </c>
      <c r="B84" s="58"/>
      <c r="C84" s="417">
        <f>抽選!I23</f>
        <v>0</v>
      </c>
      <c r="D84" s="417"/>
      <c r="E84" s="417"/>
      <c r="F84" s="417"/>
      <c r="G84" s="417"/>
      <c r="H84" s="417"/>
      <c r="I84" s="417"/>
      <c r="J84" s="417"/>
      <c r="K84" s="417"/>
      <c r="L84" s="417"/>
      <c r="M84" s="63"/>
      <c r="N84" s="137"/>
      <c r="O84" s="255"/>
      <c r="P84" s="71"/>
      <c r="Q84" s="131"/>
      <c r="R84" s="142"/>
      <c r="S84" s="139"/>
      <c r="T84" s="71"/>
      <c r="U84" s="71"/>
      <c r="V84" s="210"/>
      <c r="W84" s="138"/>
      <c r="X84" s="131"/>
      <c r="Y84" s="180"/>
      <c r="Z84" s="210"/>
      <c r="AA84" s="255"/>
      <c r="AB84" s="255"/>
      <c r="AC84" s="71"/>
      <c r="AD84" s="71"/>
    </row>
    <row r="85" spans="1:35" ht="4.3499999999999996" hidden="1" customHeight="1" x14ac:dyDescent="0.1">
      <c r="A85" s="421"/>
      <c r="B85" s="136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126"/>
      <c r="N85" s="59"/>
      <c r="O85" s="256"/>
      <c r="P85" s="176"/>
      <c r="Q85" s="259"/>
      <c r="R85" s="142"/>
      <c r="S85" s="139"/>
      <c r="T85" s="71"/>
      <c r="U85" s="71"/>
      <c r="V85" s="210"/>
      <c r="W85" s="138"/>
      <c r="X85" s="131"/>
      <c r="Y85" s="180"/>
      <c r="Z85" s="426"/>
      <c r="AA85" s="255"/>
      <c r="AB85" s="255"/>
      <c r="AC85" s="71"/>
      <c r="AD85" s="71"/>
    </row>
    <row r="86" spans="1:35" ht="9" hidden="1" customHeight="1" x14ac:dyDescent="0.1">
      <c r="A86" s="421"/>
      <c r="B86" s="64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65"/>
      <c r="N86" s="96"/>
      <c r="O86" s="255"/>
      <c r="P86" s="71"/>
      <c r="Q86" s="131"/>
      <c r="R86" s="142"/>
      <c r="S86" s="424"/>
      <c r="T86" s="424"/>
      <c r="U86" s="71"/>
      <c r="V86" s="210"/>
      <c r="W86" s="184"/>
      <c r="X86" s="185"/>
      <c r="Y86" s="177"/>
      <c r="Z86" s="426"/>
      <c r="AA86" s="255"/>
      <c r="AB86" s="255"/>
      <c r="AC86" s="71"/>
      <c r="AD86" s="71"/>
    </row>
    <row r="87" spans="1:35" ht="4.3499999999999996" hidden="1" customHeight="1" x14ac:dyDescent="0.1">
      <c r="B87" s="61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62"/>
      <c r="N87" s="67"/>
      <c r="O87" s="257"/>
      <c r="P87" s="68"/>
      <c r="Q87" s="258"/>
      <c r="R87" s="141"/>
      <c r="S87" s="424"/>
      <c r="T87" s="424"/>
      <c r="U87" s="183"/>
      <c r="V87" s="260"/>
      <c r="W87" s="260"/>
      <c r="X87" s="181"/>
      <c r="Y87" s="181"/>
      <c r="Z87" s="98"/>
      <c r="AA87" s="257"/>
      <c r="AB87" s="257"/>
      <c r="AC87" s="68"/>
      <c r="AD87" s="68"/>
    </row>
    <row r="88" spans="1:35" ht="4.3499999999999996" hidden="1" customHeight="1" x14ac:dyDescent="0.1">
      <c r="B88" s="61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62"/>
      <c r="N88" s="67"/>
      <c r="O88" s="257"/>
      <c r="P88" s="68"/>
      <c r="Q88" s="258"/>
      <c r="R88" s="141"/>
      <c r="S88" s="132"/>
      <c r="T88" s="74"/>
      <c r="U88" s="183"/>
      <c r="V88" s="218"/>
      <c r="W88" s="261"/>
      <c r="X88" s="133"/>
      <c r="Y88" s="74"/>
      <c r="Z88" s="98"/>
      <c r="AA88" s="257"/>
      <c r="AB88" s="257"/>
      <c r="AC88" s="68"/>
      <c r="AD88" s="68"/>
    </row>
    <row r="89" spans="1:35" ht="13.35" hidden="1" customHeight="1" x14ac:dyDescent="0.1">
      <c r="A89" s="421">
        <v>22</v>
      </c>
      <c r="B89" s="58"/>
      <c r="C89" s="417">
        <f>抽選!I24</f>
        <v>0</v>
      </c>
      <c r="D89" s="417"/>
      <c r="E89" s="417"/>
      <c r="F89" s="417"/>
      <c r="G89" s="417"/>
      <c r="H89" s="417"/>
      <c r="I89" s="417"/>
      <c r="J89" s="417"/>
      <c r="K89" s="417"/>
      <c r="L89" s="417"/>
      <c r="M89" s="63"/>
      <c r="N89" s="118"/>
      <c r="O89" s="249"/>
      <c r="P89" s="75"/>
      <c r="Q89" s="132"/>
      <c r="R89" s="141"/>
      <c r="S89" s="132"/>
      <c r="T89" s="62"/>
      <c r="U89" s="183"/>
      <c r="V89" s="209"/>
      <c r="W89" s="141"/>
      <c r="X89" s="132"/>
      <c r="Y89" s="62"/>
      <c r="Z89" s="209"/>
      <c r="AA89" s="250"/>
      <c r="AB89" s="250"/>
      <c r="AC89" s="62"/>
      <c r="AD89" s="62"/>
    </row>
    <row r="90" spans="1:35" ht="13.35" hidden="1" customHeight="1" x14ac:dyDescent="0.1">
      <c r="A90" s="421"/>
      <c r="B90" s="64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65"/>
      <c r="N90" s="61"/>
      <c r="P90" s="62"/>
      <c r="Q90" s="132"/>
      <c r="R90" s="138"/>
      <c r="S90" s="132"/>
      <c r="T90" s="62"/>
      <c r="U90" s="183"/>
      <c r="V90" s="209"/>
      <c r="W90" s="141"/>
      <c r="X90" s="132"/>
      <c r="Y90" s="62"/>
      <c r="Z90" s="209"/>
      <c r="AA90" s="250"/>
      <c r="AB90" s="250"/>
      <c r="AC90" s="62"/>
      <c r="AD90" s="62"/>
    </row>
    <row r="91" spans="1:35" ht="4.3499999999999996" hidden="1" customHeight="1" x14ac:dyDescent="0.1">
      <c r="B91" s="67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68"/>
      <c r="N91" s="179"/>
      <c r="O91" s="422"/>
      <c r="P91" s="74"/>
      <c r="Q91" s="258"/>
      <c r="R91" s="129"/>
      <c r="S91" s="132"/>
      <c r="T91" s="74"/>
      <c r="U91" s="183"/>
      <c r="V91" s="218"/>
      <c r="W91" s="262"/>
      <c r="X91" s="134"/>
      <c r="Y91" s="68"/>
      <c r="Z91" s="98"/>
      <c r="AA91" s="257"/>
      <c r="AB91" s="257"/>
      <c r="AC91" s="68"/>
      <c r="AD91" s="68"/>
    </row>
    <row r="92" spans="1:35" ht="4.3499999999999996" hidden="1" customHeight="1" x14ac:dyDescent="0.1">
      <c r="B92" s="67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68"/>
      <c r="N92" s="179"/>
      <c r="O92" s="422"/>
      <c r="P92" s="74"/>
      <c r="Q92" s="258"/>
      <c r="R92" s="181"/>
      <c r="S92" s="181"/>
      <c r="T92" s="181"/>
      <c r="U92" s="181"/>
      <c r="V92" s="218"/>
      <c r="W92" s="262"/>
      <c r="X92" s="134"/>
      <c r="Y92" s="68"/>
      <c r="Z92" s="98"/>
      <c r="AA92" s="257"/>
      <c r="AB92" s="257"/>
      <c r="AC92" s="68"/>
      <c r="AD92" s="68"/>
    </row>
    <row r="93" spans="1:35" ht="13.35" hidden="1" customHeight="1" x14ac:dyDescent="0.1">
      <c r="A93" s="421">
        <v>23</v>
      </c>
      <c r="B93" s="58"/>
      <c r="C93" s="417">
        <f>抽選!I25</f>
        <v>0</v>
      </c>
      <c r="D93" s="417"/>
      <c r="E93" s="417"/>
      <c r="F93" s="417"/>
      <c r="G93" s="417"/>
      <c r="H93" s="417"/>
      <c r="I93" s="417"/>
      <c r="J93" s="417"/>
      <c r="K93" s="417"/>
      <c r="L93" s="417"/>
      <c r="M93" s="63"/>
      <c r="N93" s="59"/>
      <c r="O93" s="256"/>
      <c r="P93" s="176"/>
      <c r="Q93" s="259"/>
      <c r="R93" s="138"/>
      <c r="S93" s="139"/>
      <c r="T93" s="71"/>
      <c r="U93" s="71"/>
      <c r="V93" s="210"/>
      <c r="W93" s="138"/>
      <c r="X93" s="131"/>
      <c r="Y93" s="71"/>
      <c r="Z93" s="210"/>
      <c r="AA93" s="255"/>
      <c r="AB93" s="255"/>
      <c r="AC93" s="71"/>
      <c r="AD93" s="71"/>
    </row>
    <row r="94" spans="1:35" hidden="1" x14ac:dyDescent="0.1">
      <c r="A94" s="421"/>
      <c r="B94" s="64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65"/>
      <c r="N94" s="96"/>
      <c r="O94" s="255"/>
      <c r="P94" s="71"/>
      <c r="Q94" s="131"/>
      <c r="R94" s="142"/>
      <c r="S94" s="139"/>
      <c r="T94" s="71"/>
      <c r="U94" s="71"/>
      <c r="V94" s="210"/>
      <c r="W94" s="138"/>
      <c r="X94" s="131"/>
      <c r="Y94" s="71"/>
      <c r="Z94" s="210"/>
      <c r="AA94" s="255"/>
      <c r="AB94" s="255"/>
      <c r="AC94" s="71"/>
      <c r="AD94" s="71"/>
    </row>
    <row r="95" spans="1:35" x14ac:dyDescent="0.1">
      <c r="A95"/>
      <c r="B95"/>
      <c r="C95"/>
      <c r="D95"/>
      <c r="E95"/>
      <c r="F95"/>
      <c r="G95"/>
      <c r="H95"/>
      <c r="I95"/>
      <c r="J95"/>
      <c r="K95"/>
      <c r="L95"/>
      <c r="M95"/>
      <c r="Q95" s="132"/>
      <c r="R95" s="141"/>
      <c r="S95" s="132"/>
      <c r="T95" s="62"/>
      <c r="U95" s="62"/>
      <c r="V95" s="209"/>
    </row>
    <row r="96" spans="1:35" x14ac:dyDescent="0.1">
      <c r="A96"/>
      <c r="B96"/>
      <c r="C96"/>
      <c r="D96"/>
      <c r="E96"/>
      <c r="F96"/>
      <c r="G96"/>
      <c r="H96"/>
      <c r="I96"/>
      <c r="J96"/>
      <c r="K96"/>
      <c r="L96"/>
      <c r="M96"/>
    </row>
    <row r="98" hidden="1" x14ac:dyDescent="0.1"/>
    <row r="99" hidden="1" x14ac:dyDescent="0.1"/>
    <row r="100" hidden="1" x14ac:dyDescent="0.1"/>
    <row r="101" hidden="1" x14ac:dyDescent="0.1"/>
    <row r="102" hidden="1" x14ac:dyDescent="0.1"/>
    <row r="103" hidden="1" x14ac:dyDescent="0.1"/>
    <row r="104" hidden="1" x14ac:dyDescent="0.1"/>
    <row r="105" hidden="1" x14ac:dyDescent="0.1"/>
  </sheetData>
  <mergeCells count="72">
    <mergeCell ref="S86:T87"/>
    <mergeCell ref="W76:X77"/>
    <mergeCell ref="Z85:Z86"/>
    <mergeCell ref="Y63:Y66"/>
    <mergeCell ref="O71:P74"/>
    <mergeCell ref="C46:L47"/>
    <mergeCell ref="O91:O92"/>
    <mergeCell ref="O78:P78"/>
    <mergeCell ref="A58:A59"/>
    <mergeCell ref="C58:L59"/>
    <mergeCell ref="A62:A63"/>
    <mergeCell ref="A84:A86"/>
    <mergeCell ref="C84:L86"/>
    <mergeCell ref="A74:A75"/>
    <mergeCell ref="C74:L75"/>
    <mergeCell ref="O47:P50"/>
    <mergeCell ref="A54:A55"/>
    <mergeCell ref="C54:L55"/>
    <mergeCell ref="A50:A51"/>
    <mergeCell ref="C50:L51"/>
    <mergeCell ref="A46:A47"/>
    <mergeCell ref="A93:A94"/>
    <mergeCell ref="C93:L94"/>
    <mergeCell ref="C62:L63"/>
    <mergeCell ref="A66:A67"/>
    <mergeCell ref="C66:L67"/>
    <mergeCell ref="A80:A81"/>
    <mergeCell ref="C80:L81"/>
    <mergeCell ref="A70:A71"/>
    <mergeCell ref="C70:L71"/>
    <mergeCell ref="A89:A90"/>
    <mergeCell ref="C89:L90"/>
    <mergeCell ref="A6:A7"/>
    <mergeCell ref="C6:L7"/>
    <mergeCell ref="A10:A11"/>
    <mergeCell ref="C10:L11"/>
    <mergeCell ref="A26:A27"/>
    <mergeCell ref="C26:L27"/>
    <mergeCell ref="A14:A15"/>
    <mergeCell ref="C14:L15"/>
    <mergeCell ref="A18:A19"/>
    <mergeCell ref="C18:L19"/>
    <mergeCell ref="A22:A23"/>
    <mergeCell ref="C22:L23"/>
    <mergeCell ref="A42:A43"/>
    <mergeCell ref="C42:L43"/>
    <mergeCell ref="A30:A31"/>
    <mergeCell ref="C30:L31"/>
    <mergeCell ref="A34:A35"/>
    <mergeCell ref="C34:L35"/>
    <mergeCell ref="A38:A39"/>
    <mergeCell ref="C38:L39"/>
    <mergeCell ref="T47:U48"/>
    <mergeCell ref="O7:P10"/>
    <mergeCell ref="T68:U69"/>
    <mergeCell ref="O55:P58"/>
    <mergeCell ref="O63:P66"/>
    <mergeCell ref="T59:U62"/>
    <mergeCell ref="O11:P14"/>
    <mergeCell ref="O35:P38"/>
    <mergeCell ref="O19:P22"/>
    <mergeCell ref="O23:P26"/>
    <mergeCell ref="O43:P46"/>
    <mergeCell ref="AA2:AC2"/>
    <mergeCell ref="R2:U2"/>
    <mergeCell ref="X15:Y18"/>
    <mergeCell ref="X39:Y42"/>
    <mergeCell ref="Z27:Z30"/>
    <mergeCell ref="AB27:AC30"/>
    <mergeCell ref="T9:U10"/>
    <mergeCell ref="T23:U24"/>
    <mergeCell ref="T33:U34"/>
  </mergeCells>
  <phoneticPr fontId="1"/>
  <printOptions horizontalCentered="1" verticalCentered="1"/>
  <pageMargins left="0.87" right="0.12" top="0.12" bottom="0.12" header="0.12" footer="0.12"/>
  <pageSetup paperSize="9" scale="83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9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12"/>
  <sheetViews>
    <sheetView tabSelected="1" topLeftCell="A4" zoomScale="110" zoomScaleNormal="110" zoomScalePageLayoutView="110" workbookViewId="0">
      <selection activeCell="P7" sqref="P7"/>
    </sheetView>
  </sheetViews>
  <sheetFormatPr defaultColWidth="8.99609375" defaultRowHeight="13.5" x14ac:dyDescent="0.1"/>
  <cols>
    <col min="1" max="1" width="1.76953125" style="20" customWidth="1"/>
    <col min="2" max="2" width="4.76953125" style="39" customWidth="1"/>
    <col min="3" max="3" width="6.81640625" style="20" customWidth="1"/>
    <col min="4" max="4" width="1.49609375" style="20" customWidth="1"/>
    <col min="5" max="5" width="4.6328125" style="20" customWidth="1"/>
    <col min="6" max="6" width="0.953125" style="20" customWidth="1"/>
    <col min="7" max="7" width="16.76953125" style="20" customWidth="1"/>
    <col min="8" max="8" width="2.86328125" style="20" customWidth="1"/>
    <col min="9" max="9" width="5.1796875" style="20" customWidth="1"/>
    <col min="10" max="10" width="2.86328125" style="20" customWidth="1"/>
    <col min="11" max="11" width="16.76953125" style="20" customWidth="1"/>
    <col min="12" max="12" width="0.81640625" style="20" customWidth="1"/>
    <col min="13" max="14" width="8.86328125" style="20" customWidth="1"/>
    <col min="15" max="15" width="1.76953125" style="20" customWidth="1"/>
    <col min="16" max="16384" width="8.99609375" style="20"/>
  </cols>
  <sheetData>
    <row r="1" spans="2:16" s="18" customFormat="1" ht="21" x14ac:dyDescent="0.1">
      <c r="B1" s="427" t="s">
        <v>71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32"/>
      <c r="P1" s="17"/>
    </row>
    <row r="2" spans="2:16" ht="6.6" customHeight="1" x14ac:dyDescent="0.1">
      <c r="B2" s="3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17.25" x14ac:dyDescent="0.1">
      <c r="B3" s="34"/>
      <c r="C3" s="19"/>
      <c r="D3" s="19"/>
      <c r="E3" s="19"/>
      <c r="F3" s="19"/>
      <c r="G3" s="19"/>
      <c r="H3" s="19"/>
      <c r="I3" s="19"/>
      <c r="J3" s="19"/>
      <c r="K3" s="428" t="s">
        <v>5</v>
      </c>
      <c r="L3" s="428"/>
      <c r="M3" s="428"/>
      <c r="N3" s="19"/>
      <c r="O3" s="19"/>
      <c r="P3" s="19"/>
    </row>
    <row r="4" spans="2:16" ht="17.25" x14ac:dyDescent="0.1">
      <c r="B4" s="34"/>
      <c r="C4" s="19"/>
      <c r="D4" s="19"/>
      <c r="E4" s="19"/>
      <c r="F4" s="19"/>
      <c r="G4" s="19"/>
      <c r="H4" s="19"/>
      <c r="I4" s="19"/>
      <c r="J4" s="19"/>
      <c r="K4" s="428" t="s">
        <v>70</v>
      </c>
      <c r="L4" s="428"/>
      <c r="M4" s="428"/>
      <c r="N4" s="428"/>
      <c r="O4" s="19"/>
      <c r="P4" s="19"/>
    </row>
    <row r="5" spans="2:16" ht="7.35" customHeight="1" x14ac:dyDescent="0.1">
      <c r="B5" s="3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6" s="23" customFormat="1" ht="14.25" x14ac:dyDescent="0.1">
      <c r="B6" s="35" t="s">
        <v>0</v>
      </c>
      <c r="C6" s="22" t="s">
        <v>84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6" ht="14.25" thickBot="1" x14ac:dyDescent="0.15">
      <c r="B7" s="36" t="s">
        <v>2</v>
      </c>
      <c r="C7" s="481" t="s">
        <v>3</v>
      </c>
      <c r="D7" s="482"/>
      <c r="E7" s="41" t="s">
        <v>8</v>
      </c>
      <c r="F7" s="24"/>
      <c r="G7" s="25"/>
      <c r="H7" s="25"/>
      <c r="I7" s="26" t="s">
        <v>4</v>
      </c>
      <c r="J7" s="26"/>
      <c r="K7" s="25"/>
      <c r="L7" s="27"/>
      <c r="M7" s="44" t="s">
        <v>40</v>
      </c>
      <c r="N7" s="44" t="s">
        <v>20</v>
      </c>
    </row>
    <row r="8" spans="2:16" ht="12.95" customHeight="1" thickTop="1" x14ac:dyDescent="0.1">
      <c r="B8" s="460">
        <v>1</v>
      </c>
      <c r="C8" s="464">
        <v>0.41666666666666669</v>
      </c>
      <c r="D8" s="469"/>
      <c r="E8" s="450" t="s">
        <v>87</v>
      </c>
      <c r="F8" s="489"/>
      <c r="G8" s="488" t="str">
        <f>組合せ!C10</f>
        <v>ジンガ三木ＳＣ</v>
      </c>
      <c r="H8" s="103"/>
      <c r="I8" s="30" t="s">
        <v>1</v>
      </c>
      <c r="J8" s="103"/>
      <c r="K8" s="490" t="str">
        <f>組合せ!C14</f>
        <v>Ｍ．ＳＥＲＩＯ．ＦＣ</v>
      </c>
      <c r="L8" s="493"/>
      <c r="M8" s="495" t="s">
        <v>107</v>
      </c>
      <c r="N8" s="431" t="s">
        <v>31</v>
      </c>
    </row>
    <row r="9" spans="2:16" ht="12.95" customHeight="1" x14ac:dyDescent="0.1">
      <c r="B9" s="477"/>
      <c r="C9" s="483"/>
      <c r="D9" s="468"/>
      <c r="E9" s="449"/>
      <c r="F9" s="455"/>
      <c r="G9" s="442"/>
      <c r="H9" s="103"/>
      <c r="I9" s="116" t="str">
        <f>IF(H8="","",IF(H8=J8,"PK",""))</f>
        <v/>
      </c>
      <c r="J9" s="103"/>
      <c r="K9" s="490"/>
      <c r="L9" s="472"/>
      <c r="M9" s="496"/>
      <c r="N9" s="432"/>
    </row>
    <row r="10" spans="2:16" ht="12.95" customHeight="1" x14ac:dyDescent="0.1">
      <c r="B10" s="477">
        <v>2</v>
      </c>
      <c r="C10" s="483">
        <v>0.45833333333333331</v>
      </c>
      <c r="D10" s="485"/>
      <c r="E10" s="448" t="s">
        <v>89</v>
      </c>
      <c r="F10" s="451"/>
      <c r="G10" s="437" t="str">
        <f>組合せ!C34</f>
        <v>社ＦＣＪｒ</v>
      </c>
      <c r="H10" s="104"/>
      <c r="I10" s="105" t="s">
        <v>1</v>
      </c>
      <c r="J10" s="106"/>
      <c r="K10" s="490" t="str">
        <f>組合せ!C38</f>
        <v>加西ＦＣビアンコ</v>
      </c>
      <c r="L10" s="471"/>
      <c r="M10" s="499" t="s">
        <v>108</v>
      </c>
      <c r="N10" s="433" t="s">
        <v>23</v>
      </c>
    </row>
    <row r="11" spans="2:16" ht="12.95" customHeight="1" x14ac:dyDescent="0.1">
      <c r="B11" s="477"/>
      <c r="C11" s="483"/>
      <c r="D11" s="485"/>
      <c r="E11" s="449"/>
      <c r="F11" s="452"/>
      <c r="G11" s="438"/>
      <c r="H11" s="100"/>
      <c r="I11" s="116" t="str">
        <f>IF(H10="","",IF(H10=J10,"PK",""))</f>
        <v/>
      </c>
      <c r="J11" s="101"/>
      <c r="K11" s="490"/>
      <c r="L11" s="472"/>
      <c r="M11" s="500"/>
      <c r="N11" s="432"/>
    </row>
    <row r="12" spans="2:16" ht="12.95" customHeight="1" x14ac:dyDescent="0.1">
      <c r="B12" s="477">
        <v>3</v>
      </c>
      <c r="C12" s="483">
        <v>0.5</v>
      </c>
      <c r="D12" s="485"/>
      <c r="E12" s="448" t="s">
        <v>91</v>
      </c>
      <c r="F12" s="451"/>
      <c r="G12" s="441" t="s">
        <v>94</v>
      </c>
      <c r="H12" s="106"/>
      <c r="I12" s="105" t="s">
        <v>1</v>
      </c>
      <c r="J12" s="106"/>
      <c r="K12" s="437" t="str">
        <f>組合せ!C26</f>
        <v>加西ＦＣ</v>
      </c>
      <c r="L12" s="471"/>
      <c r="M12" s="497" t="s">
        <v>109</v>
      </c>
      <c r="N12" s="433" t="s">
        <v>23</v>
      </c>
    </row>
    <row r="13" spans="2:16" ht="12.95" customHeight="1" x14ac:dyDescent="0.1">
      <c r="B13" s="477"/>
      <c r="C13" s="483"/>
      <c r="D13" s="485"/>
      <c r="E13" s="449"/>
      <c r="F13" s="452"/>
      <c r="G13" s="442"/>
      <c r="H13" s="101"/>
      <c r="I13" s="116" t="str">
        <f>IF(H12="","",IF(H12=J12,"PK",""))</f>
        <v/>
      </c>
      <c r="J13" s="101"/>
      <c r="K13" s="438"/>
      <c r="L13" s="472"/>
      <c r="M13" s="498"/>
      <c r="N13" s="432"/>
    </row>
    <row r="14" spans="2:16" ht="12.95" customHeight="1" x14ac:dyDescent="0.1">
      <c r="B14" s="477">
        <v>4</v>
      </c>
      <c r="C14" s="483">
        <v>0.54166666666666663</v>
      </c>
      <c r="D14" s="485"/>
      <c r="E14" s="448"/>
      <c r="F14" s="451"/>
      <c r="G14" s="441"/>
      <c r="H14" s="104"/>
      <c r="I14" s="107" t="s">
        <v>1</v>
      </c>
      <c r="J14" s="106"/>
      <c r="K14" s="494"/>
      <c r="L14" s="491"/>
      <c r="M14" s="430"/>
      <c r="N14" s="433"/>
    </row>
    <row r="15" spans="2:16" ht="12.95" customHeight="1" x14ac:dyDescent="0.1">
      <c r="B15" s="477"/>
      <c r="C15" s="483"/>
      <c r="D15" s="485"/>
      <c r="E15" s="449"/>
      <c r="F15" s="452"/>
      <c r="G15" s="442"/>
      <c r="H15" s="100"/>
      <c r="I15" s="116" t="str">
        <f>IF(H14="","",IF(H14=J14,"PK",""))</f>
        <v/>
      </c>
      <c r="J15" s="101"/>
      <c r="K15" s="494"/>
      <c r="L15" s="492"/>
      <c r="M15" s="430"/>
      <c r="N15" s="432"/>
    </row>
    <row r="16" spans="2:16" ht="12.95" customHeight="1" x14ac:dyDescent="0.1">
      <c r="B16" s="477">
        <v>5</v>
      </c>
      <c r="C16" s="483">
        <v>0.58333333333333337</v>
      </c>
      <c r="D16" s="485"/>
      <c r="E16" s="448"/>
      <c r="F16" s="451"/>
      <c r="G16" s="441"/>
      <c r="H16" s="104"/>
      <c r="I16" s="107" t="s">
        <v>1</v>
      </c>
      <c r="J16" s="114"/>
      <c r="K16" s="441"/>
      <c r="L16" s="491"/>
      <c r="M16" s="430"/>
      <c r="N16" s="433"/>
    </row>
    <row r="17" spans="2:14" ht="12.95" customHeight="1" x14ac:dyDescent="0.1">
      <c r="B17" s="477"/>
      <c r="C17" s="483"/>
      <c r="D17" s="485"/>
      <c r="E17" s="449"/>
      <c r="F17" s="452"/>
      <c r="G17" s="442"/>
      <c r="H17" s="100"/>
      <c r="I17" s="116" t="str">
        <f>IF(H16="","",IF(H16=J16,"PK",""))</f>
        <v/>
      </c>
      <c r="J17" s="77"/>
      <c r="K17" s="442"/>
      <c r="L17" s="492"/>
      <c r="M17" s="430"/>
      <c r="N17" s="432"/>
    </row>
    <row r="18" spans="2:14" ht="12.95" customHeight="1" x14ac:dyDescent="0.1">
      <c r="B18" s="477">
        <v>6</v>
      </c>
      <c r="C18" s="483">
        <v>0.625</v>
      </c>
      <c r="D18" s="485"/>
      <c r="E18" s="484"/>
      <c r="F18" s="451"/>
      <c r="G18" s="439"/>
      <c r="H18" s="282"/>
      <c r="I18" s="283" t="s">
        <v>1</v>
      </c>
      <c r="J18" s="284"/>
      <c r="K18" s="439"/>
      <c r="L18" s="443"/>
      <c r="M18" s="430"/>
      <c r="N18" s="433"/>
    </row>
    <row r="19" spans="2:14" ht="12.95" customHeight="1" x14ac:dyDescent="0.1">
      <c r="B19" s="477"/>
      <c r="C19" s="483"/>
      <c r="D19" s="485"/>
      <c r="E19" s="484"/>
      <c r="F19" s="452"/>
      <c r="G19" s="440"/>
      <c r="H19" s="285"/>
      <c r="I19" s="287"/>
      <c r="J19" s="286"/>
      <c r="K19" s="440"/>
      <c r="L19" s="444"/>
      <c r="M19" s="430"/>
      <c r="N19" s="432"/>
    </row>
    <row r="20" spans="2:14" ht="7.35" customHeight="1" x14ac:dyDescent="0.1">
      <c r="B20" s="3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4"/>
      <c r="N20" s="34"/>
    </row>
    <row r="21" spans="2:14" ht="14.25" x14ac:dyDescent="0.1">
      <c r="B21" s="35" t="s">
        <v>0</v>
      </c>
      <c r="C21" s="22" t="s">
        <v>85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 ht="18" customHeight="1" thickBot="1" x14ac:dyDescent="0.15">
      <c r="B22" s="36" t="s">
        <v>2</v>
      </c>
      <c r="C22" s="481" t="s">
        <v>3</v>
      </c>
      <c r="D22" s="482"/>
      <c r="E22" s="41" t="s">
        <v>8</v>
      </c>
      <c r="F22" s="24"/>
      <c r="G22" s="25"/>
      <c r="H22" s="25"/>
      <c r="I22" s="26" t="s">
        <v>4</v>
      </c>
      <c r="J22" s="26"/>
      <c r="K22" s="25"/>
      <c r="L22" s="27"/>
      <c r="M22" s="44" t="s">
        <v>40</v>
      </c>
      <c r="N22" s="44" t="s">
        <v>20</v>
      </c>
    </row>
    <row r="23" spans="2:14" ht="12.95" customHeight="1" thickTop="1" x14ac:dyDescent="0.1">
      <c r="B23" s="460">
        <v>1</v>
      </c>
      <c r="C23" s="464">
        <v>0.41666666666666669</v>
      </c>
      <c r="D23" s="470"/>
      <c r="E23" s="450" t="s">
        <v>88</v>
      </c>
      <c r="F23" s="29"/>
      <c r="G23" s="504" t="str">
        <f>組合せ!C18</f>
        <v>ＬＵＺ零壱ＦＣ</v>
      </c>
      <c r="H23" s="102"/>
      <c r="I23" s="30" t="s">
        <v>1</v>
      </c>
      <c r="J23" s="103"/>
      <c r="K23" s="504" t="str">
        <f>組合せ!C22</f>
        <v>旭ＦＣＪｒ</v>
      </c>
      <c r="L23" s="31"/>
      <c r="M23" s="502" t="s">
        <v>110</v>
      </c>
      <c r="N23" s="431" t="s">
        <v>31</v>
      </c>
    </row>
    <row r="24" spans="2:14" ht="12.95" customHeight="1" x14ac:dyDescent="0.1">
      <c r="B24" s="477"/>
      <c r="C24" s="483"/>
      <c r="D24" s="468"/>
      <c r="E24" s="449"/>
      <c r="F24" s="29"/>
      <c r="G24" s="442"/>
      <c r="H24" s="102"/>
      <c r="I24" s="116" t="str">
        <f>IF(H23="","",IF(H23=J23,"PK",""))</f>
        <v/>
      </c>
      <c r="J24" s="103"/>
      <c r="K24" s="442"/>
      <c r="L24" s="31"/>
      <c r="M24" s="503"/>
      <c r="N24" s="432"/>
    </row>
    <row r="25" spans="2:14" ht="12.95" customHeight="1" x14ac:dyDescent="0.1">
      <c r="B25" s="477">
        <v>2</v>
      </c>
      <c r="C25" s="483">
        <v>0.45833333333333331</v>
      </c>
      <c r="D25" s="485"/>
      <c r="E25" s="448" t="s">
        <v>90</v>
      </c>
      <c r="F25" s="451"/>
      <c r="G25" s="437" t="str">
        <f>組合せ!C42</f>
        <v>ジンガ三木ＳＣ 2nd</v>
      </c>
      <c r="H25" s="104"/>
      <c r="I25" s="105" t="s">
        <v>1</v>
      </c>
      <c r="J25" s="106"/>
      <c r="K25" s="490" t="str">
        <f>組合せ!C46</f>
        <v>イルソーレ加東ＦＣ</v>
      </c>
      <c r="L25" s="471"/>
      <c r="M25" s="501" t="s">
        <v>111</v>
      </c>
      <c r="N25" s="433" t="s">
        <v>23</v>
      </c>
    </row>
    <row r="26" spans="2:14" ht="12.95" customHeight="1" x14ac:dyDescent="0.1">
      <c r="B26" s="477"/>
      <c r="C26" s="483"/>
      <c r="D26" s="485"/>
      <c r="E26" s="449"/>
      <c r="F26" s="452"/>
      <c r="G26" s="438"/>
      <c r="H26" s="100"/>
      <c r="I26" s="116" t="str">
        <f>IF(H25="","",IF(H25=J25,"PK",""))</f>
        <v/>
      </c>
      <c r="J26" s="101"/>
      <c r="K26" s="490"/>
      <c r="L26" s="472"/>
      <c r="M26" s="496"/>
      <c r="N26" s="432"/>
    </row>
    <row r="27" spans="2:14" ht="12.95" customHeight="1" x14ac:dyDescent="0.1">
      <c r="B27" s="477">
        <v>3</v>
      </c>
      <c r="C27" s="483">
        <v>0.5</v>
      </c>
      <c r="D27" s="467"/>
      <c r="E27" s="448"/>
      <c r="F27" s="110"/>
      <c r="G27" s="494"/>
      <c r="H27" s="106"/>
      <c r="I27" s="105" t="s">
        <v>1</v>
      </c>
      <c r="J27" s="106"/>
      <c r="K27" s="441"/>
      <c r="L27" s="111"/>
      <c r="M27" s="496"/>
      <c r="N27" s="433"/>
    </row>
    <row r="28" spans="2:14" ht="12.95" customHeight="1" x14ac:dyDescent="0.1">
      <c r="B28" s="477"/>
      <c r="C28" s="483"/>
      <c r="D28" s="468"/>
      <c r="E28" s="449"/>
      <c r="F28" s="99"/>
      <c r="G28" s="494"/>
      <c r="H28" s="101"/>
      <c r="I28" s="116" t="str">
        <f>IF(H27="","",IF(H27=J27,"PK",""))</f>
        <v/>
      </c>
      <c r="J28" s="101"/>
      <c r="K28" s="442"/>
      <c r="L28" s="108"/>
      <c r="M28" s="496"/>
      <c r="N28" s="432"/>
    </row>
    <row r="29" spans="2:14" ht="12.95" customHeight="1" x14ac:dyDescent="0.1">
      <c r="B29" s="477">
        <v>4</v>
      </c>
      <c r="C29" s="483">
        <v>0.54166666666666663</v>
      </c>
      <c r="D29" s="467"/>
      <c r="E29" s="448" t="s">
        <v>114</v>
      </c>
      <c r="F29" s="110"/>
      <c r="G29" s="494" t="s">
        <v>95</v>
      </c>
      <c r="H29" s="104"/>
      <c r="I29" s="105" t="s">
        <v>1</v>
      </c>
      <c r="J29" s="106"/>
      <c r="K29" s="441" t="str">
        <f>組合せ!C30</f>
        <v>三樹平田ＳＣ</v>
      </c>
      <c r="L29" s="111"/>
      <c r="M29" s="501" t="s">
        <v>112</v>
      </c>
      <c r="N29" s="433" t="s">
        <v>23</v>
      </c>
    </row>
    <row r="30" spans="2:14" ht="12.95" customHeight="1" x14ac:dyDescent="0.1">
      <c r="B30" s="477"/>
      <c r="C30" s="483"/>
      <c r="D30" s="468"/>
      <c r="E30" s="449"/>
      <c r="F30" s="99"/>
      <c r="G30" s="494"/>
      <c r="H30" s="100"/>
      <c r="I30" s="116" t="str">
        <f>IF(H29="","",IF(H29=J29,"PK",""))</f>
        <v/>
      </c>
      <c r="J30" s="101"/>
      <c r="K30" s="442"/>
      <c r="L30" s="108"/>
      <c r="M30" s="496"/>
      <c r="N30" s="432"/>
    </row>
    <row r="31" spans="2:14" ht="12.95" customHeight="1" x14ac:dyDescent="0.1">
      <c r="B31" s="477">
        <v>5</v>
      </c>
      <c r="C31" s="483">
        <v>0.58333333333333337</v>
      </c>
      <c r="D31" s="486"/>
      <c r="E31" s="474"/>
      <c r="F31" s="112"/>
      <c r="G31" s="441"/>
      <c r="H31" s="106"/>
      <c r="I31" s="107" t="s">
        <v>1</v>
      </c>
      <c r="J31" s="106"/>
      <c r="K31" s="441"/>
      <c r="L31" s="111"/>
      <c r="M31" s="430"/>
      <c r="N31" s="433"/>
    </row>
    <row r="32" spans="2:14" ht="12.95" customHeight="1" x14ac:dyDescent="0.1">
      <c r="B32" s="477"/>
      <c r="C32" s="483"/>
      <c r="D32" s="487"/>
      <c r="E32" s="475"/>
      <c r="F32" s="109"/>
      <c r="G32" s="442"/>
      <c r="H32" s="101"/>
      <c r="I32" s="116" t="str">
        <f>IF(H31="","",IF(H31=J31,"PK",""))</f>
        <v/>
      </c>
      <c r="J32" s="101"/>
      <c r="K32" s="442"/>
      <c r="L32" s="108"/>
      <c r="M32" s="430"/>
      <c r="N32" s="432"/>
    </row>
    <row r="33" spans="2:14" ht="12.95" customHeight="1" x14ac:dyDescent="0.1">
      <c r="B33" s="477">
        <v>6</v>
      </c>
      <c r="C33" s="483">
        <v>0.625</v>
      </c>
      <c r="D33" s="486"/>
      <c r="E33" s="474"/>
      <c r="F33" s="112"/>
      <c r="G33" s="439"/>
      <c r="H33" s="269"/>
      <c r="I33" s="270" t="s">
        <v>1</v>
      </c>
      <c r="J33" s="269"/>
      <c r="K33" s="437"/>
      <c r="L33" s="111"/>
      <c r="M33" s="430"/>
      <c r="N33" s="433"/>
    </row>
    <row r="34" spans="2:14" ht="12.95" customHeight="1" x14ac:dyDescent="0.1">
      <c r="B34" s="477"/>
      <c r="C34" s="483"/>
      <c r="D34" s="487"/>
      <c r="E34" s="475"/>
      <c r="F34" s="109"/>
      <c r="G34" s="440"/>
      <c r="H34" s="271"/>
      <c r="I34" s="288"/>
      <c r="J34" s="271"/>
      <c r="K34" s="438"/>
      <c r="L34" s="108"/>
      <c r="M34" s="430"/>
      <c r="N34" s="432"/>
    </row>
    <row r="35" spans="2:14" ht="12.95" hidden="1" customHeight="1" x14ac:dyDescent="0.1">
      <c r="B35" s="477">
        <v>6</v>
      </c>
      <c r="C35" s="483">
        <v>0.625</v>
      </c>
      <c r="D35" s="485"/>
      <c r="E35" s="484"/>
      <c r="F35" s="110"/>
      <c r="G35" s="441"/>
      <c r="H35" s="104"/>
      <c r="I35" s="105" t="s">
        <v>1</v>
      </c>
      <c r="J35" s="106"/>
      <c r="K35" s="441"/>
      <c r="L35" s="111"/>
      <c r="M35" s="430"/>
      <c r="N35" s="433"/>
    </row>
    <row r="36" spans="2:14" ht="12.95" hidden="1" customHeight="1" x14ac:dyDescent="0.1">
      <c r="B36" s="477"/>
      <c r="C36" s="483"/>
      <c r="D36" s="485"/>
      <c r="E36" s="484"/>
      <c r="F36" s="99"/>
      <c r="G36" s="442"/>
      <c r="H36" s="100"/>
      <c r="I36" s="117" t="str">
        <f>IF(H35="","",IF(H35=J35,"PK",""))</f>
        <v/>
      </c>
      <c r="J36" s="101"/>
      <c r="K36" s="442"/>
      <c r="L36" s="113"/>
      <c r="M36" s="430"/>
      <c r="N36" s="432"/>
    </row>
    <row r="37" spans="2:14" ht="7.35" customHeight="1" x14ac:dyDescent="0.1">
      <c r="B37" s="82"/>
      <c r="C37" s="28"/>
      <c r="D37" s="28"/>
      <c r="E37" s="83"/>
      <c r="F37" s="84"/>
      <c r="G37" s="42"/>
      <c r="H37" s="79"/>
      <c r="I37" s="43"/>
      <c r="J37" s="80"/>
      <c r="K37" s="42"/>
      <c r="L37" s="19"/>
      <c r="M37" s="85"/>
      <c r="N37" s="86"/>
    </row>
    <row r="38" spans="2:14" s="23" customFormat="1" ht="14.25" x14ac:dyDescent="0.1">
      <c r="B38" s="35" t="s">
        <v>0</v>
      </c>
      <c r="C38" s="22" t="s">
        <v>86</v>
      </c>
      <c r="D38" s="21"/>
      <c r="E38" s="21"/>
      <c r="F38" s="21"/>
      <c r="G38" s="21"/>
      <c r="H38" s="21"/>
      <c r="I38" s="21"/>
      <c r="J38" s="21"/>
      <c r="K38" s="21"/>
      <c r="L38" s="21"/>
      <c r="M38" s="35"/>
      <c r="N38" s="35"/>
    </row>
    <row r="39" spans="2:14" ht="14.25" thickBot="1" x14ac:dyDescent="0.15">
      <c r="B39" s="36" t="s">
        <v>2</v>
      </c>
      <c r="C39" s="481" t="s">
        <v>3</v>
      </c>
      <c r="D39" s="482"/>
      <c r="E39" s="41" t="s">
        <v>8</v>
      </c>
      <c r="F39" s="24"/>
      <c r="G39" s="25"/>
      <c r="H39" s="25"/>
      <c r="I39" s="26" t="s">
        <v>4</v>
      </c>
      <c r="J39" s="26"/>
      <c r="K39" s="25"/>
      <c r="L39" s="27"/>
      <c r="M39" s="44" t="s">
        <v>40</v>
      </c>
      <c r="N39" s="44" t="s">
        <v>20</v>
      </c>
    </row>
    <row r="40" spans="2:14" ht="12.95" customHeight="1" thickTop="1" x14ac:dyDescent="0.1">
      <c r="B40" s="462">
        <v>1</v>
      </c>
      <c r="C40" s="466">
        <v>0.41666666666666669</v>
      </c>
      <c r="D40" s="470"/>
      <c r="E40" s="448"/>
      <c r="F40" s="489"/>
      <c r="G40" s="504"/>
      <c r="H40" s="103"/>
      <c r="I40" s="30" t="s">
        <v>1</v>
      </c>
      <c r="J40" s="78"/>
      <c r="K40" s="504"/>
      <c r="L40" s="506"/>
      <c r="M40" s="505"/>
      <c r="N40" s="431"/>
    </row>
    <row r="41" spans="2:14" ht="12.95" customHeight="1" x14ac:dyDescent="0.1">
      <c r="B41" s="460"/>
      <c r="C41" s="464"/>
      <c r="D41" s="468"/>
      <c r="E41" s="449"/>
      <c r="F41" s="455"/>
      <c r="G41" s="442"/>
      <c r="H41" s="103"/>
      <c r="I41" s="116" t="str">
        <f>IF(H40="","",IF(H40=J40,"PK",""))</f>
        <v/>
      </c>
      <c r="J41" s="78"/>
      <c r="K41" s="442"/>
      <c r="L41" s="444"/>
      <c r="M41" s="429"/>
      <c r="N41" s="432"/>
    </row>
    <row r="42" spans="2:14" ht="12.95" customHeight="1" x14ac:dyDescent="0.1">
      <c r="B42" s="459">
        <v>2</v>
      </c>
      <c r="C42" s="463">
        <v>0.45833333333333331</v>
      </c>
      <c r="D42" s="467"/>
      <c r="E42" s="448"/>
      <c r="F42" s="451"/>
      <c r="G42" s="437"/>
      <c r="H42" s="106"/>
      <c r="I42" s="105" t="s">
        <v>1</v>
      </c>
      <c r="J42" s="114"/>
      <c r="K42" s="441"/>
      <c r="L42" s="443"/>
      <c r="M42" s="430"/>
      <c r="N42" s="433"/>
    </row>
    <row r="43" spans="2:14" ht="12.95" customHeight="1" x14ac:dyDescent="0.1">
      <c r="B43" s="460"/>
      <c r="C43" s="464"/>
      <c r="D43" s="468"/>
      <c r="E43" s="449"/>
      <c r="F43" s="452"/>
      <c r="G43" s="438"/>
      <c r="H43" s="101"/>
      <c r="I43" s="116" t="str">
        <f>IF(H42="","",IF(H42=J42,"PK",""))</f>
        <v/>
      </c>
      <c r="J43" s="77"/>
      <c r="K43" s="442"/>
      <c r="L43" s="444"/>
      <c r="M43" s="430"/>
      <c r="N43" s="432"/>
    </row>
    <row r="44" spans="2:14" ht="12.95" customHeight="1" x14ac:dyDescent="0.1">
      <c r="B44" s="461">
        <v>3</v>
      </c>
      <c r="C44" s="465">
        <v>0.5</v>
      </c>
      <c r="D44" s="467"/>
      <c r="E44" s="448"/>
      <c r="F44" s="451"/>
      <c r="G44" s="441"/>
      <c r="H44" s="106"/>
      <c r="I44" s="105" t="s">
        <v>1</v>
      </c>
      <c r="J44" s="106"/>
      <c r="K44" s="490"/>
      <c r="L44" s="471"/>
      <c r="M44" s="430"/>
      <c r="N44" s="433"/>
    </row>
    <row r="45" spans="2:14" ht="12.95" customHeight="1" x14ac:dyDescent="0.1">
      <c r="B45" s="460"/>
      <c r="C45" s="464"/>
      <c r="D45" s="468"/>
      <c r="E45" s="449"/>
      <c r="F45" s="452"/>
      <c r="G45" s="442"/>
      <c r="H45" s="101"/>
      <c r="I45" s="116" t="str">
        <f>IF(H44="","",IF(H44=J44,"PK",""))</f>
        <v/>
      </c>
      <c r="J45" s="101"/>
      <c r="K45" s="490"/>
      <c r="L45" s="472"/>
      <c r="M45" s="430"/>
      <c r="N45" s="432"/>
    </row>
    <row r="46" spans="2:14" ht="12.95" customHeight="1" x14ac:dyDescent="0.1">
      <c r="B46" s="459">
        <v>4</v>
      </c>
      <c r="C46" s="463">
        <v>0.54166666666666663</v>
      </c>
      <c r="D46" s="467"/>
      <c r="E46" s="448"/>
      <c r="F46" s="451"/>
      <c r="G46" s="441"/>
      <c r="H46" s="106"/>
      <c r="I46" s="107" t="s">
        <v>1</v>
      </c>
      <c r="J46" s="106"/>
      <c r="K46" s="507"/>
      <c r="L46" s="445"/>
      <c r="M46" s="430"/>
      <c r="N46" s="433"/>
    </row>
    <row r="47" spans="2:14" ht="12.95" customHeight="1" x14ac:dyDescent="0.1">
      <c r="B47" s="460"/>
      <c r="C47" s="464"/>
      <c r="D47" s="468"/>
      <c r="E47" s="449"/>
      <c r="F47" s="452"/>
      <c r="G47" s="442"/>
      <c r="H47" s="101"/>
      <c r="I47" s="116" t="str">
        <f>IF(H46="","",IF(H46=J46,"PK",""))</f>
        <v/>
      </c>
      <c r="J47" s="101"/>
      <c r="K47" s="508"/>
      <c r="L47" s="446"/>
      <c r="M47" s="430"/>
      <c r="N47" s="432"/>
    </row>
    <row r="48" spans="2:14" ht="12.95" customHeight="1" x14ac:dyDescent="0.1">
      <c r="B48" s="459">
        <v>5</v>
      </c>
      <c r="C48" s="463">
        <v>0.58333333333333337</v>
      </c>
      <c r="D48" s="467"/>
      <c r="E48" s="448"/>
      <c r="F48" s="451"/>
      <c r="G48" s="441"/>
      <c r="H48" s="104"/>
      <c r="I48" s="107" t="s">
        <v>1</v>
      </c>
      <c r="J48" s="114"/>
      <c r="K48" s="441"/>
      <c r="L48" s="445"/>
      <c r="M48" s="430"/>
      <c r="N48" s="433"/>
    </row>
    <row r="49" spans="2:15" ht="12.95" customHeight="1" x14ac:dyDescent="0.1">
      <c r="B49" s="460"/>
      <c r="C49" s="464"/>
      <c r="D49" s="468"/>
      <c r="E49" s="449"/>
      <c r="F49" s="452"/>
      <c r="G49" s="442"/>
      <c r="H49" s="100"/>
      <c r="I49" s="116" t="str">
        <f>IF(H48="","",IF(H48=J48,"PK",""))</f>
        <v/>
      </c>
      <c r="J49" s="77"/>
      <c r="K49" s="442"/>
      <c r="L49" s="446"/>
      <c r="M49" s="430"/>
      <c r="N49" s="432"/>
    </row>
    <row r="50" spans="2:15" ht="12.95" customHeight="1" x14ac:dyDescent="0.1">
      <c r="B50" s="459">
        <v>6</v>
      </c>
      <c r="C50" s="483">
        <v>0.625</v>
      </c>
      <c r="D50" s="485"/>
      <c r="E50" s="484"/>
      <c r="F50" s="451"/>
      <c r="G50" s="441"/>
      <c r="H50" s="104"/>
      <c r="I50" s="107" t="s">
        <v>1</v>
      </c>
      <c r="J50" s="106"/>
      <c r="K50" s="441"/>
      <c r="L50" s="443"/>
      <c r="M50" s="430"/>
      <c r="N50" s="433"/>
    </row>
    <row r="51" spans="2:15" ht="12.95" customHeight="1" x14ac:dyDescent="0.1">
      <c r="B51" s="460"/>
      <c r="C51" s="483"/>
      <c r="D51" s="485"/>
      <c r="E51" s="484"/>
      <c r="F51" s="452"/>
      <c r="G51" s="442"/>
      <c r="H51" s="100"/>
      <c r="I51" s="117" t="str">
        <f>IF(H50="","",IF(H50=J50,"PK",""))</f>
        <v/>
      </c>
      <c r="J51" s="101"/>
      <c r="K51" s="442"/>
      <c r="L51" s="444"/>
      <c r="M51" s="430"/>
      <c r="N51" s="432"/>
    </row>
    <row r="52" spans="2:15" ht="6" customHeight="1" x14ac:dyDescent="0.1">
      <c r="B52" s="34"/>
      <c r="C52" s="19"/>
      <c r="D52" s="19"/>
      <c r="E52" s="33"/>
      <c r="F52" s="19"/>
      <c r="G52" s="19"/>
      <c r="H52" s="19"/>
      <c r="I52" s="19"/>
      <c r="J52" s="19"/>
      <c r="K52" s="19"/>
      <c r="L52" s="19"/>
      <c r="M52" s="19"/>
      <c r="N52" s="19"/>
    </row>
    <row r="53" spans="2:15" s="18" customFormat="1" ht="21" x14ac:dyDescent="0.1">
      <c r="B53" s="427" t="s">
        <v>71</v>
      </c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90"/>
    </row>
    <row r="54" spans="2:15" s="18" customFormat="1" ht="21" x14ac:dyDescent="0.1">
      <c r="B54" s="37"/>
      <c r="C54" s="17"/>
      <c r="D54" s="17"/>
      <c r="E54" s="17"/>
      <c r="F54" s="17"/>
      <c r="G54" s="17"/>
      <c r="H54" s="17"/>
      <c r="I54" s="17"/>
      <c r="J54" s="17"/>
      <c r="K54" s="428" t="s">
        <v>6</v>
      </c>
      <c r="L54" s="428"/>
      <c r="M54" s="428"/>
      <c r="N54" s="16"/>
    </row>
    <row r="55" spans="2:15" ht="21" customHeight="1" x14ac:dyDescent="0.1">
      <c r="B55" s="34"/>
      <c r="C55" s="19"/>
      <c r="D55" s="19"/>
      <c r="E55" s="19"/>
      <c r="F55" s="19"/>
      <c r="G55" s="19"/>
      <c r="H55" s="19"/>
      <c r="I55" s="19"/>
      <c r="J55" s="19"/>
      <c r="K55" s="428" t="s">
        <v>73</v>
      </c>
      <c r="L55" s="428"/>
      <c r="M55" s="428"/>
      <c r="N55" s="428"/>
    </row>
    <row r="56" spans="2:15" ht="7.35" customHeight="1" x14ac:dyDescent="0.1">
      <c r="B56" s="34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5" s="23" customFormat="1" ht="14.25" x14ac:dyDescent="0.1">
      <c r="B57" s="35" t="s">
        <v>0</v>
      </c>
      <c r="C57" s="22" t="s">
        <v>72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5" ht="14.25" thickBot="1" x14ac:dyDescent="0.15">
      <c r="B58" s="36" t="s">
        <v>2</v>
      </c>
      <c r="C58" s="481" t="s">
        <v>3</v>
      </c>
      <c r="D58" s="482"/>
      <c r="E58" s="41" t="s">
        <v>8</v>
      </c>
      <c r="F58" s="24"/>
      <c r="G58" s="25"/>
      <c r="H58" s="25"/>
      <c r="I58" s="26" t="s">
        <v>4</v>
      </c>
      <c r="J58" s="26"/>
      <c r="K58" s="25"/>
      <c r="L58" s="27"/>
      <c r="M58" s="44" t="s">
        <v>40</v>
      </c>
      <c r="N58" s="44" t="s">
        <v>20</v>
      </c>
    </row>
    <row r="59" spans="2:15" ht="14.1" customHeight="1" thickTop="1" x14ac:dyDescent="0.1">
      <c r="B59" s="460">
        <v>1</v>
      </c>
      <c r="C59" s="465">
        <v>0.41666666666666669</v>
      </c>
      <c r="D59" s="469"/>
      <c r="E59" s="476" t="s">
        <v>92</v>
      </c>
      <c r="F59" s="454"/>
      <c r="G59" s="441" t="s">
        <v>113</v>
      </c>
      <c r="H59" s="102"/>
      <c r="I59" s="43" t="s">
        <v>1</v>
      </c>
      <c r="J59" s="103"/>
      <c r="K59" s="441" t="s">
        <v>97</v>
      </c>
      <c r="L59" s="473"/>
      <c r="M59" s="429" t="s">
        <v>115</v>
      </c>
      <c r="N59" s="431" t="s">
        <v>31</v>
      </c>
    </row>
    <row r="60" spans="2:15" ht="14.1" customHeight="1" x14ac:dyDescent="0.1">
      <c r="B60" s="477"/>
      <c r="C60" s="464"/>
      <c r="D60" s="468"/>
      <c r="E60" s="449"/>
      <c r="F60" s="455"/>
      <c r="G60" s="442"/>
      <c r="H60" s="102"/>
      <c r="I60" s="116" t="str">
        <f>IF(H59="","",IF(H59=J59,"PK",""))</f>
        <v/>
      </c>
      <c r="J60" s="103"/>
      <c r="K60" s="442"/>
      <c r="L60" s="472"/>
      <c r="M60" s="430"/>
      <c r="N60" s="432"/>
    </row>
    <row r="61" spans="2:15" ht="14.1" customHeight="1" x14ac:dyDescent="0.1">
      <c r="B61" s="477">
        <v>2</v>
      </c>
      <c r="C61" s="463">
        <v>0.45833333333333331</v>
      </c>
      <c r="D61" s="467"/>
      <c r="E61" s="448"/>
      <c r="F61" s="451"/>
      <c r="G61" s="441"/>
      <c r="H61" s="104"/>
      <c r="I61" s="107" t="s">
        <v>1</v>
      </c>
      <c r="J61" s="106"/>
      <c r="K61" s="441"/>
      <c r="L61" s="471"/>
      <c r="M61" s="430"/>
      <c r="N61" s="433"/>
    </row>
    <row r="62" spans="2:15" ht="14.1" customHeight="1" x14ac:dyDescent="0.1">
      <c r="B62" s="477"/>
      <c r="C62" s="464"/>
      <c r="D62" s="468"/>
      <c r="E62" s="449"/>
      <c r="F62" s="452"/>
      <c r="G62" s="442"/>
      <c r="H62" s="100"/>
      <c r="I62" s="116" t="str">
        <f>IF(H61="","",IF(H61=J61,"PK",""))</f>
        <v/>
      </c>
      <c r="J62" s="101"/>
      <c r="K62" s="442"/>
      <c r="L62" s="472"/>
      <c r="M62" s="430"/>
      <c r="N62" s="432"/>
    </row>
    <row r="63" spans="2:15" ht="14.1" customHeight="1" x14ac:dyDescent="0.1">
      <c r="B63" s="477">
        <v>3</v>
      </c>
      <c r="C63" s="463">
        <v>0.5</v>
      </c>
      <c r="D63" s="467"/>
      <c r="E63" s="474" t="s">
        <v>9</v>
      </c>
      <c r="F63" s="451"/>
      <c r="G63" s="441" t="s">
        <v>99</v>
      </c>
      <c r="H63" s="104"/>
      <c r="I63" s="107" t="s">
        <v>1</v>
      </c>
      <c r="J63" s="106"/>
      <c r="K63" s="441" t="s">
        <v>100</v>
      </c>
      <c r="L63" s="471"/>
      <c r="M63" s="430" t="s">
        <v>115</v>
      </c>
      <c r="N63" s="433" t="s">
        <v>23</v>
      </c>
    </row>
    <row r="64" spans="2:15" ht="14.1" customHeight="1" x14ac:dyDescent="0.1">
      <c r="B64" s="477"/>
      <c r="C64" s="464"/>
      <c r="D64" s="468"/>
      <c r="E64" s="475"/>
      <c r="F64" s="452"/>
      <c r="G64" s="442"/>
      <c r="H64" s="100"/>
      <c r="I64" s="116" t="str">
        <f>IF(H63="","",IF(H63=J63,"PK",""))</f>
        <v/>
      </c>
      <c r="J64" s="101"/>
      <c r="K64" s="442"/>
      <c r="L64" s="472"/>
      <c r="M64" s="430"/>
      <c r="N64" s="432"/>
    </row>
    <row r="65" spans="2:14" ht="14.1" customHeight="1" x14ac:dyDescent="0.1">
      <c r="B65" s="477">
        <v>4</v>
      </c>
      <c r="C65" s="479">
        <v>0.54166666666666663</v>
      </c>
      <c r="D65" s="469"/>
      <c r="E65" s="474"/>
      <c r="F65" s="451"/>
      <c r="G65" s="441"/>
      <c r="H65" s="104"/>
      <c r="I65" s="107" t="s">
        <v>1</v>
      </c>
      <c r="J65" s="106"/>
      <c r="K65" s="441"/>
      <c r="L65" s="471"/>
      <c r="M65" s="430"/>
      <c r="N65" s="433"/>
    </row>
    <row r="66" spans="2:14" ht="14.1" customHeight="1" x14ac:dyDescent="0.1">
      <c r="B66" s="477"/>
      <c r="C66" s="480"/>
      <c r="D66" s="468"/>
      <c r="E66" s="475"/>
      <c r="F66" s="452"/>
      <c r="G66" s="442"/>
      <c r="H66" s="100"/>
      <c r="I66" s="116" t="str">
        <f>IF(H65="","",IF(H65=J65,"PK",""))</f>
        <v/>
      </c>
      <c r="J66" s="101"/>
      <c r="K66" s="442"/>
      <c r="L66" s="472"/>
      <c r="M66" s="430"/>
      <c r="N66" s="432"/>
    </row>
    <row r="67" spans="2:14" ht="14.1" customHeight="1" x14ac:dyDescent="0.1">
      <c r="B67" s="477">
        <v>5</v>
      </c>
      <c r="C67" s="478">
        <v>0.58333333333333337</v>
      </c>
      <c r="D67" s="467"/>
      <c r="E67" s="448"/>
      <c r="F67" s="451"/>
      <c r="G67" s="437"/>
      <c r="H67" s="104"/>
      <c r="I67" s="107" t="s">
        <v>1</v>
      </c>
      <c r="J67" s="106"/>
      <c r="K67" s="437"/>
      <c r="L67" s="471"/>
      <c r="M67" s="430"/>
      <c r="N67" s="433"/>
    </row>
    <row r="68" spans="2:14" ht="14.1" customHeight="1" x14ac:dyDescent="0.1">
      <c r="B68" s="477"/>
      <c r="C68" s="479"/>
      <c r="D68" s="469"/>
      <c r="E68" s="449"/>
      <c r="F68" s="452"/>
      <c r="G68" s="438"/>
      <c r="H68" s="100"/>
      <c r="I68" s="116" t="str">
        <f>IF(H67="","",IF(H67=J67,"PK",""))</f>
        <v/>
      </c>
      <c r="J68" s="101"/>
      <c r="K68" s="438"/>
      <c r="L68" s="472"/>
      <c r="M68" s="430"/>
      <c r="N68" s="432"/>
    </row>
    <row r="69" spans="2:14" ht="14.1" customHeight="1" x14ac:dyDescent="0.1">
      <c r="B69" s="477">
        <v>6</v>
      </c>
      <c r="C69" s="463">
        <v>0.625</v>
      </c>
      <c r="D69" s="467"/>
      <c r="E69" s="474"/>
      <c r="F69" s="451"/>
      <c r="G69" s="441"/>
      <c r="H69" s="104"/>
      <c r="I69" s="107" t="s">
        <v>1</v>
      </c>
      <c r="J69" s="106"/>
      <c r="K69" s="441"/>
      <c r="L69" s="443"/>
      <c r="M69" s="430"/>
      <c r="N69" s="433"/>
    </row>
    <row r="70" spans="2:14" ht="14.1" customHeight="1" x14ac:dyDescent="0.1">
      <c r="B70" s="477"/>
      <c r="C70" s="464"/>
      <c r="D70" s="468"/>
      <c r="E70" s="475"/>
      <c r="F70" s="452"/>
      <c r="G70" s="442"/>
      <c r="H70" s="100"/>
      <c r="I70" s="117" t="str">
        <f>IF(H69="","",IF(H69=J69,"PK",""))</f>
        <v/>
      </c>
      <c r="J70" s="101"/>
      <c r="K70" s="442"/>
      <c r="L70" s="444"/>
      <c r="M70" s="430"/>
      <c r="N70" s="432"/>
    </row>
    <row r="71" spans="2:14" ht="7.35" customHeight="1" x14ac:dyDescent="0.1">
      <c r="B71" s="82"/>
      <c r="C71" s="28"/>
      <c r="D71" s="28"/>
      <c r="E71" s="87"/>
      <c r="F71" s="84"/>
      <c r="G71" s="42"/>
      <c r="H71" s="79"/>
      <c r="I71" s="43"/>
      <c r="J71" s="80"/>
      <c r="K71" s="42"/>
      <c r="L71" s="19"/>
      <c r="M71" s="85"/>
      <c r="N71" s="85"/>
    </row>
    <row r="72" spans="2:14" s="23" customFormat="1" ht="14.25" x14ac:dyDescent="0.1">
      <c r="B72" s="35" t="s">
        <v>0</v>
      </c>
      <c r="C72" s="22" t="s">
        <v>38</v>
      </c>
      <c r="D72" s="21"/>
      <c r="E72" s="21"/>
      <c r="F72" s="21"/>
      <c r="G72" s="21"/>
      <c r="H72" s="21"/>
      <c r="I72" s="21"/>
      <c r="J72" s="21"/>
      <c r="K72" s="21"/>
      <c r="L72" s="21"/>
      <c r="M72" s="35"/>
      <c r="N72" s="35"/>
    </row>
    <row r="73" spans="2:14" ht="14.25" thickBot="1" x14ac:dyDescent="0.15">
      <c r="B73" s="36" t="s">
        <v>2</v>
      </c>
      <c r="C73" s="481" t="s">
        <v>3</v>
      </c>
      <c r="D73" s="482"/>
      <c r="E73" s="41" t="s">
        <v>8</v>
      </c>
      <c r="F73" s="128"/>
      <c r="G73" s="25"/>
      <c r="H73" s="25"/>
      <c r="I73" s="26" t="s">
        <v>4</v>
      </c>
      <c r="J73" s="26"/>
      <c r="K73" s="25"/>
      <c r="L73" s="27"/>
      <c r="M73" s="44" t="s">
        <v>40</v>
      </c>
      <c r="N73" s="44" t="s">
        <v>20</v>
      </c>
    </row>
    <row r="74" spans="2:14" ht="12.95" customHeight="1" thickTop="1" x14ac:dyDescent="0.1">
      <c r="B74" s="462">
        <v>1</v>
      </c>
      <c r="C74" s="466">
        <v>0.41666666666666669</v>
      </c>
      <c r="D74" s="470"/>
      <c r="E74" s="450" t="s">
        <v>93</v>
      </c>
      <c r="F74" s="454"/>
      <c r="G74" s="441" t="s">
        <v>98</v>
      </c>
      <c r="H74" s="102"/>
      <c r="I74" s="43" t="s">
        <v>1</v>
      </c>
      <c r="J74" s="103"/>
      <c r="K74" s="441" t="s">
        <v>96</v>
      </c>
      <c r="L74" s="447"/>
      <c r="M74" s="429" t="s">
        <v>115</v>
      </c>
      <c r="N74" s="431" t="s">
        <v>31</v>
      </c>
    </row>
    <row r="75" spans="2:14" ht="12.95" customHeight="1" x14ac:dyDescent="0.1">
      <c r="B75" s="460"/>
      <c r="C75" s="464"/>
      <c r="D75" s="468"/>
      <c r="E75" s="449"/>
      <c r="F75" s="455"/>
      <c r="G75" s="442"/>
      <c r="H75" s="100"/>
      <c r="I75" s="117" t="str">
        <f>IF(H74="","",IF(H74=J74,"PK",""))</f>
        <v/>
      </c>
      <c r="J75" s="101"/>
      <c r="K75" s="442"/>
      <c r="L75" s="444"/>
      <c r="M75" s="430"/>
      <c r="N75" s="432"/>
    </row>
    <row r="76" spans="2:14" ht="12.95" customHeight="1" x14ac:dyDescent="0.1">
      <c r="B76" s="459">
        <v>2</v>
      </c>
      <c r="C76" s="463">
        <v>0.45833333333333331</v>
      </c>
      <c r="D76" s="467"/>
      <c r="E76" s="448"/>
      <c r="F76" s="453"/>
      <c r="G76" s="441"/>
      <c r="H76" s="102"/>
      <c r="I76" s="43" t="s">
        <v>1</v>
      </c>
      <c r="J76" s="103"/>
      <c r="K76" s="441"/>
      <c r="L76" s="447"/>
      <c r="M76" s="430"/>
      <c r="N76" s="433"/>
    </row>
    <row r="77" spans="2:14" ht="12.95" customHeight="1" x14ac:dyDescent="0.1">
      <c r="B77" s="460"/>
      <c r="C77" s="464"/>
      <c r="D77" s="468"/>
      <c r="E77" s="449"/>
      <c r="F77" s="452"/>
      <c r="G77" s="442"/>
      <c r="H77" s="100"/>
      <c r="I77" s="116" t="str">
        <f>IF(H76="","",IF(H76=J76,"PK",""))</f>
        <v/>
      </c>
      <c r="J77" s="101"/>
      <c r="K77" s="442"/>
      <c r="L77" s="444"/>
      <c r="M77" s="430"/>
      <c r="N77" s="432"/>
    </row>
    <row r="78" spans="2:14" ht="12.95" customHeight="1" x14ac:dyDescent="0.1">
      <c r="B78" s="461">
        <v>3</v>
      </c>
      <c r="C78" s="465">
        <v>0.5</v>
      </c>
      <c r="D78" s="469"/>
      <c r="E78" s="448" t="s">
        <v>22</v>
      </c>
      <c r="F78" s="451"/>
      <c r="G78" s="439" t="s">
        <v>101</v>
      </c>
      <c r="H78" s="104"/>
      <c r="I78" s="107" t="s">
        <v>1</v>
      </c>
      <c r="J78" s="106"/>
      <c r="K78" s="439" t="s">
        <v>102</v>
      </c>
      <c r="L78" s="445"/>
      <c r="M78" s="430" t="s">
        <v>115</v>
      </c>
      <c r="N78" s="433" t="s">
        <v>23</v>
      </c>
    </row>
    <row r="79" spans="2:14" ht="12.95" customHeight="1" x14ac:dyDescent="0.1">
      <c r="B79" s="460"/>
      <c r="C79" s="464"/>
      <c r="D79" s="468"/>
      <c r="E79" s="449"/>
      <c r="F79" s="452"/>
      <c r="G79" s="440"/>
      <c r="H79" s="100"/>
      <c r="I79" s="116" t="str">
        <f>IF(H78="","",IF(H78=J78,"PK",""))</f>
        <v/>
      </c>
      <c r="J79" s="101"/>
      <c r="K79" s="440"/>
      <c r="L79" s="446"/>
      <c r="M79" s="430"/>
      <c r="N79" s="432"/>
    </row>
    <row r="80" spans="2:14" ht="12.95" customHeight="1" x14ac:dyDescent="0.1">
      <c r="B80" s="459">
        <v>4</v>
      </c>
      <c r="C80" s="463">
        <v>0.54166666666666663</v>
      </c>
      <c r="D80" s="467"/>
      <c r="E80" s="448"/>
      <c r="F80" s="451"/>
      <c r="G80" s="439"/>
      <c r="H80" s="104"/>
      <c r="I80" s="107" t="s">
        <v>1</v>
      </c>
      <c r="J80" s="106"/>
      <c r="K80" s="439"/>
      <c r="L80" s="445"/>
      <c r="M80" s="430"/>
      <c r="N80" s="433"/>
    </row>
    <row r="81" spans="2:14" ht="12.95" customHeight="1" x14ac:dyDescent="0.1">
      <c r="B81" s="460"/>
      <c r="C81" s="464"/>
      <c r="D81" s="468"/>
      <c r="E81" s="449"/>
      <c r="F81" s="452"/>
      <c r="G81" s="440"/>
      <c r="H81" s="100"/>
      <c r="I81" s="116" t="str">
        <f>IF(H80="","",IF(H80=J80,"PK",""))</f>
        <v/>
      </c>
      <c r="J81" s="101"/>
      <c r="K81" s="440"/>
      <c r="L81" s="446"/>
      <c r="M81" s="430"/>
      <c r="N81" s="432"/>
    </row>
    <row r="82" spans="2:14" ht="12.95" customHeight="1" x14ac:dyDescent="0.1">
      <c r="B82" s="459">
        <v>5</v>
      </c>
      <c r="C82" s="463">
        <v>0.58333333333333337</v>
      </c>
      <c r="D82" s="467"/>
      <c r="E82" s="448"/>
      <c r="F82" s="451"/>
      <c r="G82" s="457"/>
      <c r="H82" s="104"/>
      <c r="I82" s="107" t="s">
        <v>1</v>
      </c>
      <c r="J82" s="114"/>
      <c r="K82" s="437"/>
      <c r="L82" s="445"/>
      <c r="M82" s="434"/>
      <c r="N82" s="433"/>
    </row>
    <row r="83" spans="2:14" ht="12.95" customHeight="1" x14ac:dyDescent="0.1">
      <c r="B83" s="460"/>
      <c r="C83" s="464"/>
      <c r="D83" s="468"/>
      <c r="E83" s="449"/>
      <c r="F83" s="452"/>
      <c r="G83" s="458"/>
      <c r="H83" s="100"/>
      <c r="I83" s="116" t="str">
        <f>IF(H82="","",IF(H82=J82,"PK",""))</f>
        <v/>
      </c>
      <c r="J83" s="77"/>
      <c r="K83" s="438"/>
      <c r="L83" s="446"/>
      <c r="M83" s="429"/>
      <c r="N83" s="432"/>
    </row>
    <row r="84" spans="2:14" ht="12.95" customHeight="1" x14ac:dyDescent="0.1">
      <c r="B84" s="459">
        <v>6</v>
      </c>
      <c r="C84" s="463">
        <v>0.625</v>
      </c>
      <c r="D84" s="467"/>
      <c r="E84" s="448"/>
      <c r="F84" s="451"/>
      <c r="G84" s="456"/>
      <c r="H84" s="104"/>
      <c r="I84" s="107" t="s">
        <v>1</v>
      </c>
      <c r="J84" s="106"/>
      <c r="K84" s="435"/>
      <c r="L84" s="443"/>
      <c r="M84" s="430"/>
      <c r="N84" s="433"/>
    </row>
    <row r="85" spans="2:14" customFormat="1" ht="12.95" customHeight="1" x14ac:dyDescent="0.1">
      <c r="B85" s="460"/>
      <c r="C85" s="464"/>
      <c r="D85" s="468"/>
      <c r="E85" s="449"/>
      <c r="F85" s="452"/>
      <c r="G85" s="442"/>
      <c r="H85" s="127"/>
      <c r="I85" s="117" t="str">
        <f>IF(H84="","",IF(H84=J84,"PK",""))</f>
        <v/>
      </c>
      <c r="J85" s="127"/>
      <c r="K85" s="436"/>
      <c r="L85" s="444"/>
      <c r="M85" s="430"/>
      <c r="N85" s="432"/>
    </row>
    <row r="86" spans="2:14" customFormat="1" ht="17.100000000000001" customHeight="1" x14ac:dyDescent="0.1">
      <c r="B86" s="38"/>
    </row>
    <row r="87" spans="2:14" customFormat="1" ht="17.100000000000001" customHeight="1" x14ac:dyDescent="0.1">
      <c r="B87" s="38"/>
      <c r="C87" s="171" t="s">
        <v>32</v>
      </c>
      <c r="D87" s="171"/>
      <c r="E87" s="173"/>
      <c r="F87" s="174"/>
      <c r="G87" s="174"/>
      <c r="H87" s="174"/>
      <c r="I87" s="174"/>
      <c r="J87" s="172"/>
      <c r="K87" s="172"/>
      <c r="L87" s="172"/>
      <c r="M87" s="172"/>
    </row>
    <row r="88" spans="2:14" customFormat="1" ht="18" customHeight="1" x14ac:dyDescent="0.1">
      <c r="B88" s="38"/>
      <c r="C88" s="171" t="s">
        <v>34</v>
      </c>
      <c r="D88" s="171"/>
      <c r="E88" s="171"/>
      <c r="F88" s="174"/>
      <c r="G88" s="174"/>
      <c r="H88" s="174"/>
      <c r="I88" s="174"/>
      <c r="J88" s="172"/>
      <c r="K88" s="172"/>
      <c r="L88" s="172"/>
      <c r="M88" s="172"/>
    </row>
    <row r="89" spans="2:14" customFormat="1" ht="18" customHeight="1" x14ac:dyDescent="0.1">
      <c r="B89" s="38"/>
      <c r="C89" s="171" t="s">
        <v>36</v>
      </c>
      <c r="D89" s="171"/>
      <c r="E89" s="171"/>
      <c r="F89" s="174"/>
      <c r="G89" s="174"/>
      <c r="H89" s="174"/>
      <c r="I89" s="174"/>
      <c r="J89" s="172"/>
      <c r="K89" s="172"/>
      <c r="L89" s="172"/>
      <c r="M89" s="172"/>
    </row>
    <row r="90" spans="2:14" customFormat="1" ht="17.25" customHeight="1" x14ac:dyDescent="0.1">
      <c r="B90" s="38"/>
      <c r="C90" s="171" t="s">
        <v>37</v>
      </c>
      <c r="D90" s="171"/>
      <c r="E90" s="171"/>
      <c r="F90" s="174"/>
      <c r="G90" s="174"/>
      <c r="H90" s="174"/>
      <c r="I90" s="174"/>
      <c r="J90" s="172"/>
      <c r="K90" s="172"/>
      <c r="L90" s="172"/>
      <c r="M90" s="172"/>
    </row>
    <row r="91" spans="2:14" customFormat="1" ht="24.75" customHeight="1" x14ac:dyDescent="0.1">
      <c r="B91" s="38"/>
    </row>
    <row r="92" spans="2:14" customFormat="1" ht="20.25" customHeight="1" x14ac:dyDescent="0.1">
      <c r="B92" s="38"/>
    </row>
    <row r="93" spans="2:14" customFormat="1" ht="25.5" customHeight="1" x14ac:dyDescent="0.1">
      <c r="B93" s="38"/>
    </row>
    <row r="94" spans="2:14" customFormat="1" ht="25.5" customHeight="1" x14ac:dyDescent="0.1">
      <c r="B94" s="38"/>
    </row>
    <row r="95" spans="2:14" customFormat="1" ht="25.5" customHeight="1" x14ac:dyDescent="0.1">
      <c r="B95" s="38"/>
    </row>
    <row r="96" spans="2:14" customFormat="1" ht="25.5" customHeight="1" x14ac:dyDescent="0.1">
      <c r="B96" s="38"/>
    </row>
    <row r="97" spans="2:2" customFormat="1" ht="25.5" customHeight="1" x14ac:dyDescent="0.1">
      <c r="B97" s="38"/>
    </row>
    <row r="98" spans="2:2" customFormat="1" ht="25.5" customHeight="1" x14ac:dyDescent="0.1">
      <c r="B98" s="38"/>
    </row>
    <row r="99" spans="2:2" customFormat="1" x14ac:dyDescent="0.1">
      <c r="B99" s="38"/>
    </row>
    <row r="100" spans="2:2" customFormat="1" x14ac:dyDescent="0.1">
      <c r="B100" s="38"/>
    </row>
    <row r="101" spans="2:2" customFormat="1" x14ac:dyDescent="0.1">
      <c r="B101" s="38"/>
    </row>
    <row r="102" spans="2:2" customFormat="1" x14ac:dyDescent="0.1">
      <c r="B102" s="38"/>
    </row>
    <row r="103" spans="2:2" customFormat="1" x14ac:dyDescent="0.1">
      <c r="B103" s="38"/>
    </row>
    <row r="104" spans="2:2" customFormat="1" ht="18" customHeight="1" x14ac:dyDescent="0.1">
      <c r="B104" s="38"/>
    </row>
    <row r="105" spans="2:2" customFormat="1" ht="18" customHeight="1" x14ac:dyDescent="0.1">
      <c r="B105" s="38"/>
    </row>
    <row r="106" spans="2:2" customFormat="1" ht="17.25" customHeight="1" x14ac:dyDescent="0.1">
      <c r="B106" s="38"/>
    </row>
    <row r="107" spans="2:2" customFormat="1" ht="24.75" customHeight="1" x14ac:dyDescent="0.1">
      <c r="B107" s="38"/>
    </row>
    <row r="108" spans="2:2" customFormat="1" ht="20.25" customHeight="1" x14ac:dyDescent="0.1">
      <c r="B108" s="38"/>
    </row>
    <row r="109" spans="2:2" customFormat="1" ht="25.5" customHeight="1" x14ac:dyDescent="0.1">
      <c r="B109" s="38"/>
    </row>
    <row r="110" spans="2:2" customFormat="1" ht="25.5" customHeight="1" x14ac:dyDescent="0.1">
      <c r="B110" s="38"/>
    </row>
    <row r="111" spans="2:2" customFormat="1" x14ac:dyDescent="0.1">
      <c r="B111" s="38"/>
    </row>
    <row r="112" spans="2:2" customFormat="1" x14ac:dyDescent="0.1">
      <c r="B112" s="38"/>
    </row>
  </sheetData>
  <mergeCells count="309">
    <mergeCell ref="N25:N26"/>
    <mergeCell ref="B25:B26"/>
    <mergeCell ref="C25:C26"/>
    <mergeCell ref="D25:D26"/>
    <mergeCell ref="E25:E26"/>
    <mergeCell ref="F25:F26"/>
    <mergeCell ref="G25:G26"/>
    <mergeCell ref="K25:K26"/>
    <mergeCell ref="L25:L26"/>
    <mergeCell ref="M25:M26"/>
    <mergeCell ref="L46:L47"/>
    <mergeCell ref="L44:L45"/>
    <mergeCell ref="L42:L43"/>
    <mergeCell ref="G40:G41"/>
    <mergeCell ref="K50:K51"/>
    <mergeCell ref="K48:K49"/>
    <mergeCell ref="K46:K47"/>
    <mergeCell ref="K44:K45"/>
    <mergeCell ref="K42:K43"/>
    <mergeCell ref="K40:K41"/>
    <mergeCell ref="G50:G51"/>
    <mergeCell ref="G48:G49"/>
    <mergeCell ref="G46:G47"/>
    <mergeCell ref="G44:G45"/>
    <mergeCell ref="G42:G43"/>
    <mergeCell ref="D46:D47"/>
    <mergeCell ref="D44:D45"/>
    <mergeCell ref="D42:D43"/>
    <mergeCell ref="N40:N41"/>
    <mergeCell ref="M50:M51"/>
    <mergeCell ref="M48:M49"/>
    <mergeCell ref="M46:M47"/>
    <mergeCell ref="M44:M45"/>
    <mergeCell ref="M42:M43"/>
    <mergeCell ref="M40:M41"/>
    <mergeCell ref="N50:N51"/>
    <mergeCell ref="N48:N49"/>
    <mergeCell ref="N46:N47"/>
    <mergeCell ref="N44:N45"/>
    <mergeCell ref="N42:N43"/>
    <mergeCell ref="L40:L41"/>
    <mergeCell ref="F50:F51"/>
    <mergeCell ref="F48:F49"/>
    <mergeCell ref="F46:F47"/>
    <mergeCell ref="F44:F45"/>
    <mergeCell ref="F42:F43"/>
    <mergeCell ref="F40:F41"/>
    <mergeCell ref="L50:L51"/>
    <mergeCell ref="L48:L49"/>
    <mergeCell ref="G33:G34"/>
    <mergeCell ref="G31:G32"/>
    <mergeCell ref="G29:G30"/>
    <mergeCell ref="G27:G28"/>
    <mergeCell ref="B40:B41"/>
    <mergeCell ref="C50:C51"/>
    <mergeCell ref="C48:C49"/>
    <mergeCell ref="C46:C47"/>
    <mergeCell ref="C44:C45"/>
    <mergeCell ref="C42:C43"/>
    <mergeCell ref="C40:C41"/>
    <mergeCell ref="B50:B51"/>
    <mergeCell ref="B48:B49"/>
    <mergeCell ref="B46:B47"/>
    <mergeCell ref="B44:B45"/>
    <mergeCell ref="B42:B43"/>
    <mergeCell ref="E50:E51"/>
    <mergeCell ref="E48:E49"/>
    <mergeCell ref="E46:E47"/>
    <mergeCell ref="E44:E45"/>
    <mergeCell ref="E42:E43"/>
    <mergeCell ref="E40:E41"/>
    <mergeCell ref="D50:D51"/>
    <mergeCell ref="D48:D49"/>
    <mergeCell ref="C33:C34"/>
    <mergeCell ref="C31:C32"/>
    <mergeCell ref="C29:C30"/>
    <mergeCell ref="C27:C28"/>
    <mergeCell ref="N23:N24"/>
    <mergeCell ref="M35:M36"/>
    <mergeCell ref="M33:M34"/>
    <mergeCell ref="M31:M32"/>
    <mergeCell ref="M29:M30"/>
    <mergeCell ref="M27:M28"/>
    <mergeCell ref="M23:M24"/>
    <mergeCell ref="N35:N36"/>
    <mergeCell ref="N33:N34"/>
    <mergeCell ref="N31:N32"/>
    <mergeCell ref="N29:N30"/>
    <mergeCell ref="N27:N28"/>
    <mergeCell ref="G23:G24"/>
    <mergeCell ref="K35:K36"/>
    <mergeCell ref="K33:K34"/>
    <mergeCell ref="K31:K32"/>
    <mergeCell ref="K29:K30"/>
    <mergeCell ref="K27:K28"/>
    <mergeCell ref="K23:K24"/>
    <mergeCell ref="G35:G36"/>
    <mergeCell ref="M8:M9"/>
    <mergeCell ref="N18:N19"/>
    <mergeCell ref="N16:N17"/>
    <mergeCell ref="N14:N15"/>
    <mergeCell ref="N12:N13"/>
    <mergeCell ref="N10:N11"/>
    <mergeCell ref="N8:N9"/>
    <mergeCell ref="M18:M19"/>
    <mergeCell ref="M16:M17"/>
    <mergeCell ref="M14:M15"/>
    <mergeCell ref="M12:M13"/>
    <mergeCell ref="M10:M11"/>
    <mergeCell ref="K8:K9"/>
    <mergeCell ref="L18:L19"/>
    <mergeCell ref="L16:L17"/>
    <mergeCell ref="L14:L15"/>
    <mergeCell ref="L12:L13"/>
    <mergeCell ref="L10:L11"/>
    <mergeCell ref="L8:L9"/>
    <mergeCell ref="K18:K19"/>
    <mergeCell ref="K16:K17"/>
    <mergeCell ref="K14:K15"/>
    <mergeCell ref="K12:K13"/>
    <mergeCell ref="K10:K11"/>
    <mergeCell ref="E8:E9"/>
    <mergeCell ref="D8:D9"/>
    <mergeCell ref="G18:G19"/>
    <mergeCell ref="G16:G17"/>
    <mergeCell ref="G14:G15"/>
    <mergeCell ref="G12:G13"/>
    <mergeCell ref="G10:G11"/>
    <mergeCell ref="G8:G9"/>
    <mergeCell ref="F18:F19"/>
    <mergeCell ref="F16:F17"/>
    <mergeCell ref="F14:F15"/>
    <mergeCell ref="F12:F13"/>
    <mergeCell ref="F10:F11"/>
    <mergeCell ref="F8:F9"/>
    <mergeCell ref="B8:B9"/>
    <mergeCell ref="C8:C9"/>
    <mergeCell ref="C10:C11"/>
    <mergeCell ref="C12:C13"/>
    <mergeCell ref="C14:C15"/>
    <mergeCell ref="B10:B11"/>
    <mergeCell ref="B12:B13"/>
    <mergeCell ref="C73:D73"/>
    <mergeCell ref="B18:B19"/>
    <mergeCell ref="B16:B17"/>
    <mergeCell ref="B14:B15"/>
    <mergeCell ref="C18:C19"/>
    <mergeCell ref="D10:D11"/>
    <mergeCell ref="D12:D13"/>
    <mergeCell ref="D18:D19"/>
    <mergeCell ref="D16:D17"/>
    <mergeCell ref="D14:D15"/>
    <mergeCell ref="B35:B36"/>
    <mergeCell ref="B33:B34"/>
    <mergeCell ref="B31:B32"/>
    <mergeCell ref="B29:B30"/>
    <mergeCell ref="B27:B28"/>
    <mergeCell ref="B23:B24"/>
    <mergeCell ref="C35:C36"/>
    <mergeCell ref="C7:D7"/>
    <mergeCell ref="C22:D22"/>
    <mergeCell ref="C39:D39"/>
    <mergeCell ref="C58:D58"/>
    <mergeCell ref="C16:C17"/>
    <mergeCell ref="E18:E19"/>
    <mergeCell ref="E16:E17"/>
    <mergeCell ref="E14:E15"/>
    <mergeCell ref="E12:E13"/>
    <mergeCell ref="E10:E11"/>
    <mergeCell ref="C23:C24"/>
    <mergeCell ref="E23:E24"/>
    <mergeCell ref="D35:D36"/>
    <mergeCell ref="D33:D34"/>
    <mergeCell ref="D31:D32"/>
    <mergeCell ref="D29:D30"/>
    <mergeCell ref="D27:D28"/>
    <mergeCell ref="D23:D24"/>
    <mergeCell ref="E35:E36"/>
    <mergeCell ref="E33:E34"/>
    <mergeCell ref="E31:E32"/>
    <mergeCell ref="E29:E30"/>
    <mergeCell ref="E27:E28"/>
    <mergeCell ref="D40:D41"/>
    <mergeCell ref="B69:B70"/>
    <mergeCell ref="B67:B68"/>
    <mergeCell ref="B65:B66"/>
    <mergeCell ref="B63:B64"/>
    <mergeCell ref="B61:B62"/>
    <mergeCell ref="B59:B60"/>
    <mergeCell ref="C69:C70"/>
    <mergeCell ref="C67:C68"/>
    <mergeCell ref="C65:C66"/>
    <mergeCell ref="C63:C64"/>
    <mergeCell ref="C61:C62"/>
    <mergeCell ref="C59:C60"/>
    <mergeCell ref="F69:F70"/>
    <mergeCell ref="F67:F68"/>
    <mergeCell ref="F65:F66"/>
    <mergeCell ref="F63:F64"/>
    <mergeCell ref="F61:F62"/>
    <mergeCell ref="F59:F60"/>
    <mergeCell ref="D69:D70"/>
    <mergeCell ref="D67:D68"/>
    <mergeCell ref="D65:D66"/>
    <mergeCell ref="D63:D64"/>
    <mergeCell ref="D61:D62"/>
    <mergeCell ref="D59:D60"/>
    <mergeCell ref="E69:E70"/>
    <mergeCell ref="E67:E68"/>
    <mergeCell ref="E65:E66"/>
    <mergeCell ref="E63:E64"/>
    <mergeCell ref="E61:E62"/>
    <mergeCell ref="E59:E60"/>
    <mergeCell ref="K59:K60"/>
    <mergeCell ref="L69:L70"/>
    <mergeCell ref="L67:L68"/>
    <mergeCell ref="L65:L66"/>
    <mergeCell ref="L63:L64"/>
    <mergeCell ref="L61:L62"/>
    <mergeCell ref="L59:L60"/>
    <mergeCell ref="G69:G70"/>
    <mergeCell ref="G67:G68"/>
    <mergeCell ref="G65:G66"/>
    <mergeCell ref="G63:G64"/>
    <mergeCell ref="G61:G62"/>
    <mergeCell ref="G59:G60"/>
    <mergeCell ref="M69:M70"/>
    <mergeCell ref="M65:M66"/>
    <mergeCell ref="M61:M62"/>
    <mergeCell ref="N69:N70"/>
    <mergeCell ref="N65:N66"/>
    <mergeCell ref="N61:N62"/>
    <mergeCell ref="K69:K70"/>
    <mergeCell ref="K67:K68"/>
    <mergeCell ref="K65:K66"/>
    <mergeCell ref="K63:K64"/>
    <mergeCell ref="K61:K62"/>
    <mergeCell ref="M63:M64"/>
    <mergeCell ref="N63:N64"/>
    <mergeCell ref="M67:M68"/>
    <mergeCell ref="N67:N68"/>
    <mergeCell ref="M59:M60"/>
    <mergeCell ref="N59:N60"/>
    <mergeCell ref="B84:B85"/>
    <mergeCell ref="B82:B83"/>
    <mergeCell ref="B80:B81"/>
    <mergeCell ref="B78:B79"/>
    <mergeCell ref="B76:B77"/>
    <mergeCell ref="B74:B75"/>
    <mergeCell ref="C84:C85"/>
    <mergeCell ref="C82:C83"/>
    <mergeCell ref="C80:C81"/>
    <mergeCell ref="C78:C79"/>
    <mergeCell ref="C76:C77"/>
    <mergeCell ref="C74:C75"/>
    <mergeCell ref="D84:D85"/>
    <mergeCell ref="D82:D83"/>
    <mergeCell ref="D80:D81"/>
    <mergeCell ref="D78:D79"/>
    <mergeCell ref="D76:D77"/>
    <mergeCell ref="D74:D75"/>
    <mergeCell ref="E84:E85"/>
    <mergeCell ref="E82:E83"/>
    <mergeCell ref="E80:E81"/>
    <mergeCell ref="E78:E79"/>
    <mergeCell ref="L84:L85"/>
    <mergeCell ref="L82:L83"/>
    <mergeCell ref="L80:L81"/>
    <mergeCell ref="L78:L79"/>
    <mergeCell ref="L76:L77"/>
    <mergeCell ref="L74:L75"/>
    <mergeCell ref="E76:E77"/>
    <mergeCell ref="E74:E75"/>
    <mergeCell ref="F84:F85"/>
    <mergeCell ref="F82:F83"/>
    <mergeCell ref="F80:F81"/>
    <mergeCell ref="F78:F79"/>
    <mergeCell ref="F76:F77"/>
    <mergeCell ref="F74:F75"/>
    <mergeCell ref="G84:G85"/>
    <mergeCell ref="G82:G83"/>
    <mergeCell ref="G80:G81"/>
    <mergeCell ref="G78:G79"/>
    <mergeCell ref="G76:G77"/>
    <mergeCell ref="G74:G75"/>
    <mergeCell ref="B1:N1"/>
    <mergeCell ref="K4:N4"/>
    <mergeCell ref="K3:M3"/>
    <mergeCell ref="K55:N55"/>
    <mergeCell ref="K54:M54"/>
    <mergeCell ref="B53:N53"/>
    <mergeCell ref="M74:M75"/>
    <mergeCell ref="N74:N75"/>
    <mergeCell ref="N84:N85"/>
    <mergeCell ref="M84:M85"/>
    <mergeCell ref="N82:N83"/>
    <mergeCell ref="M82:M83"/>
    <mergeCell ref="N80:N81"/>
    <mergeCell ref="M80:M81"/>
    <mergeCell ref="N76:N77"/>
    <mergeCell ref="M76:M77"/>
    <mergeCell ref="M78:M79"/>
    <mergeCell ref="N78:N79"/>
    <mergeCell ref="K84:K85"/>
    <mergeCell ref="K82:K83"/>
    <mergeCell ref="K80:K81"/>
    <mergeCell ref="K78:K79"/>
    <mergeCell ref="K76:K77"/>
    <mergeCell ref="K74:K75"/>
  </mergeCells>
  <phoneticPr fontId="1"/>
  <pageMargins left="0.59" right="0.12" top="1.1599999999999999" bottom="0.12" header="0.3" footer="0.12"/>
  <pageSetup paperSize="9" fitToHeight="10" orientation="portrait"/>
  <rowBreaks count="1" manualBreakCount="1">
    <brk id="52" max="1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4"/>
  <sheetViews>
    <sheetView showGridLines="0" zoomScale="90" zoomScaleNormal="90" zoomScalePageLayoutView="90" workbookViewId="0">
      <selection activeCell="AM9" sqref="AM9"/>
    </sheetView>
  </sheetViews>
  <sheetFormatPr defaultColWidth="2.99609375" defaultRowHeight="13.5" x14ac:dyDescent="0.1"/>
  <cols>
    <col min="31" max="31" width="2.99609375" customWidth="1"/>
  </cols>
  <sheetData>
    <row r="1" spans="1:31" ht="20.100000000000001" customHeight="1" x14ac:dyDescent="0.1">
      <c r="A1" s="81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12.95" customHeight="1" x14ac:dyDescent="0.1">
      <c r="A2" s="8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8.95" customHeight="1" x14ac:dyDescent="0.1">
      <c r="A3" s="81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171" t="s">
        <v>49</v>
      </c>
      <c r="V3" s="171"/>
      <c r="W3" s="97"/>
      <c r="X3" s="172"/>
      <c r="Y3" s="172"/>
      <c r="Z3" s="172"/>
      <c r="AA3" s="172"/>
      <c r="AB3" s="172"/>
      <c r="AC3" s="172"/>
      <c r="AD3" s="172"/>
      <c r="AE3" s="172"/>
    </row>
    <row r="4" spans="1:31" ht="18.95" customHeight="1" x14ac:dyDescent="0.1">
      <c r="A4" s="81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171" t="s">
        <v>50</v>
      </c>
      <c r="V4" s="171"/>
      <c r="W4" s="171"/>
      <c r="X4" s="172"/>
      <c r="Y4" s="172"/>
      <c r="Z4" s="172"/>
      <c r="AA4" s="172"/>
      <c r="AB4" s="172"/>
      <c r="AC4" s="172"/>
      <c r="AD4" s="172"/>
      <c r="AE4" s="172"/>
    </row>
    <row r="5" spans="1:31" ht="18.95" customHeight="1" x14ac:dyDescent="0.1">
      <c r="L5" s="528" t="str">
        <f>IF(H7="","",IF(H7&gt;W7,G10,IF(H7&lt;W7,W10,IF(H7=W7,IF(N8&gt;Q8,G10,W10)))))</f>
        <v/>
      </c>
      <c r="M5" s="529"/>
      <c r="N5" s="529"/>
      <c r="O5" s="529"/>
      <c r="P5" s="529"/>
      <c r="Q5" s="529"/>
      <c r="R5" s="529"/>
      <c r="S5" s="530"/>
      <c r="U5" s="171" t="s">
        <v>51</v>
      </c>
      <c r="V5" s="171"/>
      <c r="W5" s="171"/>
      <c r="X5" s="172"/>
      <c r="Y5" s="172"/>
      <c r="Z5" s="172"/>
      <c r="AA5" s="172"/>
      <c r="AB5" s="172"/>
      <c r="AC5" s="172"/>
      <c r="AD5" s="172"/>
      <c r="AE5" s="172"/>
    </row>
    <row r="6" spans="1:31" ht="18.95" customHeight="1" x14ac:dyDescent="0.1">
      <c r="L6" s="531"/>
      <c r="M6" s="532"/>
      <c r="N6" s="532"/>
      <c r="O6" s="532"/>
      <c r="P6" s="532"/>
      <c r="Q6" s="532"/>
      <c r="R6" s="532"/>
      <c r="S6" s="533"/>
      <c r="U6" s="171" t="s">
        <v>52</v>
      </c>
      <c r="V6" s="171"/>
      <c r="W6" s="171"/>
      <c r="X6" s="172"/>
      <c r="Y6" s="172"/>
      <c r="Z6" s="172"/>
      <c r="AA6" s="172"/>
      <c r="AB6" s="172"/>
      <c r="AC6" s="172"/>
      <c r="AD6" s="172"/>
      <c r="AE6" s="172"/>
    </row>
    <row r="7" spans="1:31" ht="21" customHeight="1" x14ac:dyDescent="0.1">
      <c r="H7" s="94" t="str">
        <f>IF(日程表!H69="","",日程表!H69)</f>
        <v/>
      </c>
      <c r="I7" s="94"/>
      <c r="J7" s="94"/>
      <c r="K7" s="94"/>
      <c r="L7" s="94"/>
      <c r="M7" s="94"/>
      <c r="N7" s="92"/>
      <c r="O7" s="125"/>
      <c r="P7" s="537"/>
      <c r="Q7" s="538"/>
      <c r="R7" s="538"/>
      <c r="S7" s="538"/>
      <c r="T7" s="538"/>
      <c r="U7" s="538"/>
      <c r="V7" s="538"/>
      <c r="W7" s="175" t="str">
        <f>IF(日程表!J69="","",日程表!J69)</f>
        <v/>
      </c>
      <c r="X7" s="9"/>
    </row>
    <row r="8" spans="1:31" x14ac:dyDescent="0.1">
      <c r="H8" s="186"/>
      <c r="I8" s="11"/>
      <c r="J8" s="11"/>
      <c r="K8" s="11"/>
      <c r="L8" s="11"/>
      <c r="M8" s="159"/>
      <c r="N8" s="159" t="str">
        <f>IF(日程表!H70="","",日程表!H70)</f>
        <v/>
      </c>
      <c r="O8" s="150" t="str">
        <f>IF(H7="","",IF(H7=W7,"P",""))</f>
        <v/>
      </c>
      <c r="P8" s="151" t="str">
        <f>IF(W7="","",IF(H7=W7,"K",""))</f>
        <v/>
      </c>
      <c r="Q8" s="159" t="str">
        <f>IF(日程表!J70="","",日程表!J70)</f>
        <v/>
      </c>
      <c r="R8" s="159"/>
      <c r="S8" s="159"/>
      <c r="T8" s="11"/>
      <c r="U8" s="11"/>
      <c r="V8" s="11"/>
      <c r="W8" s="188"/>
    </row>
    <row r="9" spans="1:31" x14ac:dyDescent="0.1">
      <c r="H9" s="187"/>
      <c r="I9" s="2"/>
      <c r="J9" s="2"/>
      <c r="K9" s="2"/>
      <c r="L9" s="2"/>
      <c r="M9" s="2"/>
      <c r="N9" s="156" t="s">
        <v>45</v>
      </c>
      <c r="O9" s="156"/>
      <c r="P9" s="156" t="s">
        <v>7</v>
      </c>
      <c r="Q9" s="156"/>
      <c r="R9" s="156"/>
      <c r="S9" s="2"/>
      <c r="T9" s="2"/>
      <c r="U9" s="2"/>
      <c r="V9" s="2"/>
      <c r="W9" s="189"/>
    </row>
    <row r="10" spans="1:31" ht="14.1" customHeight="1" x14ac:dyDescent="0.1">
      <c r="G10" s="521" t="str">
        <f>IF(D17="","",IF(D17&gt;K17,C20,IF(D17&lt;K17,K20,IF(D17=K17,IF(F18&gt;I18,C20,K20)))))</f>
        <v/>
      </c>
      <c r="H10" s="522"/>
      <c r="I10" s="2"/>
      <c r="J10" s="2"/>
      <c r="K10" s="2"/>
      <c r="L10" s="2"/>
      <c r="M10" s="2"/>
      <c r="N10" s="158">
        <v>0.54166666666666663</v>
      </c>
      <c r="O10" s="156"/>
      <c r="P10" s="156" t="s">
        <v>103</v>
      </c>
      <c r="Q10" s="156"/>
      <c r="R10" s="156"/>
      <c r="S10" s="2"/>
      <c r="T10" s="2"/>
      <c r="U10" s="2"/>
      <c r="V10" s="2"/>
      <c r="W10" s="521" t="str">
        <f>IF(T17="","",IF(T17&gt;AA17,S20,IF(T17&lt;AA17,AA20,IF(T17=AA17,IF(V18&gt;Y18,S20,AA20)))))</f>
        <v/>
      </c>
      <c r="X10" s="522"/>
    </row>
    <row r="11" spans="1:31" ht="14.1" customHeight="1" x14ac:dyDescent="0.1">
      <c r="G11" s="523"/>
      <c r="H11" s="52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523"/>
      <c r="X11" s="524"/>
    </row>
    <row r="12" spans="1:31" ht="14.1" customHeight="1" x14ac:dyDescent="0.1">
      <c r="G12" s="523"/>
      <c r="H12" s="524"/>
      <c r="I12" s="2"/>
      <c r="J12" s="154" t="str">
        <f>IF(日程表!H84="","",日程表!H84)</f>
        <v/>
      </c>
      <c r="K12" s="154"/>
      <c r="L12" s="154"/>
      <c r="M12" s="154"/>
      <c r="N12" s="154"/>
      <c r="O12" s="154"/>
      <c r="P12" s="190"/>
      <c r="Q12" s="191"/>
      <c r="R12" s="191"/>
      <c r="S12" s="191"/>
      <c r="T12" s="191"/>
      <c r="U12" s="191" t="str">
        <f>IF(日程表!J84="","",日程表!J84)</f>
        <v/>
      </c>
      <c r="V12" s="10"/>
      <c r="W12" s="523"/>
      <c r="X12" s="524"/>
    </row>
    <row r="13" spans="1:31" ht="14.1" customHeight="1" x14ac:dyDescent="0.1">
      <c r="G13" s="523"/>
      <c r="H13" s="524"/>
      <c r="I13" s="2"/>
      <c r="J13" s="12"/>
      <c r="K13" s="3"/>
      <c r="L13" s="3"/>
      <c r="M13" s="160"/>
      <c r="N13" s="160" t="str">
        <f>IF(日程表!H85="","",日程表!H85)</f>
        <v/>
      </c>
      <c r="O13" s="161" t="str">
        <f>IF(J12="","",IF(J12=U12,"P",""))</f>
        <v/>
      </c>
      <c r="P13" s="170" t="str">
        <f>IF(U12="","",IF(J12=U12,"K",""))</f>
        <v/>
      </c>
      <c r="Q13" s="154" t="str">
        <f>IF(日程表!J85="","",日程表!J85)</f>
        <v/>
      </c>
      <c r="R13" s="536"/>
      <c r="S13" s="536"/>
      <c r="T13" s="536"/>
      <c r="U13" s="536"/>
      <c r="V13" s="527"/>
      <c r="W13" s="523"/>
      <c r="X13" s="524"/>
    </row>
    <row r="14" spans="1:31" ht="14.1" customHeight="1" x14ac:dyDescent="0.1">
      <c r="G14" s="523"/>
      <c r="H14" s="524"/>
      <c r="I14" s="2"/>
      <c r="J14" s="4"/>
      <c r="K14" s="2"/>
      <c r="L14" s="2"/>
      <c r="M14" s="2"/>
      <c r="N14" s="156" t="s">
        <v>43</v>
      </c>
      <c r="O14" s="156"/>
      <c r="P14" s="156" t="s">
        <v>27</v>
      </c>
      <c r="Q14" s="156"/>
      <c r="R14" s="156"/>
      <c r="S14" s="2"/>
      <c r="T14" s="2"/>
      <c r="U14" s="192"/>
      <c r="V14" s="527"/>
      <c r="W14" s="523"/>
      <c r="X14" s="524"/>
    </row>
    <row r="15" spans="1:31" ht="14.1" customHeight="1" x14ac:dyDescent="0.1">
      <c r="G15" s="523"/>
      <c r="H15" s="524"/>
      <c r="I15" s="2"/>
      <c r="J15" s="4"/>
      <c r="K15" s="2"/>
      <c r="L15" s="2"/>
      <c r="M15" s="2"/>
      <c r="N15" s="158">
        <v>0.54166666666666663</v>
      </c>
      <c r="O15" s="156"/>
      <c r="P15" s="156" t="s">
        <v>104</v>
      </c>
      <c r="Q15" s="156"/>
      <c r="R15" s="156"/>
      <c r="S15" s="2"/>
      <c r="T15" s="2"/>
      <c r="U15" s="192"/>
      <c r="V15" s="527"/>
      <c r="W15" s="523"/>
      <c r="X15" s="524"/>
    </row>
    <row r="16" spans="1:31" ht="14.1" customHeight="1" x14ac:dyDescent="0.1">
      <c r="G16" s="525"/>
      <c r="H16" s="526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192"/>
      <c r="V16" s="527"/>
      <c r="W16" s="525"/>
      <c r="X16" s="526"/>
    </row>
    <row r="17" spans="1:30" x14ac:dyDescent="0.1">
      <c r="D17" s="168" t="str">
        <f>IF(日程表!H65="","",日程表!H65)</f>
        <v/>
      </c>
      <c r="E17" s="168"/>
      <c r="F17" s="168"/>
      <c r="G17" s="193"/>
      <c r="H17" s="534"/>
      <c r="I17" s="535"/>
      <c r="J17" s="95"/>
      <c r="K17" s="92" t="str">
        <f>IF(日程表!J65="","",日程表!J65)</f>
        <v/>
      </c>
      <c r="L17" s="92"/>
      <c r="M17" s="92"/>
      <c r="N17" s="92"/>
      <c r="O17" s="92"/>
      <c r="P17" s="92"/>
      <c r="Q17" s="92"/>
      <c r="R17" s="92"/>
      <c r="S17" s="92"/>
      <c r="T17" s="92" t="str">
        <f>IF(日程表!H80="","",日程表!H80)</f>
        <v/>
      </c>
      <c r="U17" s="192"/>
      <c r="V17" s="527"/>
      <c r="W17" s="125"/>
      <c r="X17" s="198"/>
      <c r="Y17" s="92"/>
      <c r="Z17" s="92"/>
      <c r="AA17" s="92" t="str">
        <f>IF(日程表!J80="","",日程表!J80)</f>
        <v/>
      </c>
      <c r="AB17" s="9"/>
    </row>
    <row r="18" spans="1:30" x14ac:dyDescent="0.1">
      <c r="B18" s="2"/>
      <c r="C18" s="192"/>
      <c r="D18" s="195"/>
      <c r="E18" s="11"/>
      <c r="F18" s="159" t="str">
        <f>IF(日程表!H66="","",日程表!H66)</f>
        <v/>
      </c>
      <c r="G18" s="150" t="str">
        <f>IF(D17="","",IF(D17=K17,"P",""))</f>
        <v/>
      </c>
      <c r="H18" s="151" t="str">
        <f>IF(K17="","",IF(D17=K17,"K",""))</f>
        <v/>
      </c>
      <c r="I18" s="159" t="str">
        <f>IF(日程表!J66="","",日程表!J66)</f>
        <v/>
      </c>
      <c r="J18" s="11"/>
      <c r="K18" s="188"/>
      <c r="L18" s="2"/>
      <c r="M18" s="2"/>
      <c r="S18" s="2"/>
      <c r="T18" s="186"/>
      <c r="U18" s="199"/>
      <c r="V18" s="159" t="str">
        <f>IF(日程表!H81="","",日程表!H81)</f>
        <v/>
      </c>
      <c r="W18" s="150" t="str">
        <f>IF(T17="","",IF(T17=AA17,"P",""))</f>
        <v/>
      </c>
      <c r="X18" s="151" t="str">
        <f>IF(AA17="","",IF(T17=AA17,"K",""))</f>
        <v/>
      </c>
      <c r="Y18" s="159" t="str">
        <f>IF(日程表!J81="","",日程表!J81)</f>
        <v/>
      </c>
      <c r="Z18" s="11"/>
      <c r="AA18" s="188"/>
      <c r="AB18" s="2"/>
    </row>
    <row r="19" spans="1:30" x14ac:dyDescent="0.1">
      <c r="B19" s="2"/>
      <c r="C19" s="194"/>
      <c r="D19" s="196"/>
      <c r="E19" s="2"/>
      <c r="F19" s="156" t="s">
        <v>68</v>
      </c>
      <c r="G19" s="156"/>
      <c r="H19" s="158">
        <v>0.41666666666666669</v>
      </c>
      <c r="I19" s="156"/>
      <c r="J19" s="2"/>
      <c r="K19" s="197"/>
      <c r="L19" s="127"/>
      <c r="M19" s="2"/>
      <c r="S19" s="127"/>
      <c r="T19" s="196"/>
      <c r="U19" s="2"/>
      <c r="V19" s="156" t="s">
        <v>69</v>
      </c>
      <c r="W19" s="156"/>
      <c r="X19" s="158">
        <v>0.41666666666666669</v>
      </c>
      <c r="Y19" s="156"/>
      <c r="Z19" s="2"/>
      <c r="AA19" s="197"/>
      <c r="AB19" s="127"/>
    </row>
    <row r="20" spans="1:30" ht="12.95" customHeight="1" x14ac:dyDescent="0.1">
      <c r="B20" s="2"/>
      <c r="C20" s="521" t="str">
        <f>日程表!G59</f>
        <v>No.1の勝者</v>
      </c>
      <c r="D20" s="522"/>
      <c r="E20" s="2"/>
      <c r="F20" s="156" t="s">
        <v>103</v>
      </c>
      <c r="G20" s="156"/>
      <c r="H20" s="156"/>
      <c r="I20" s="156"/>
      <c r="J20" s="2"/>
      <c r="K20" s="521" t="str">
        <f>日程表!K59</f>
        <v>No.5の勝者</v>
      </c>
      <c r="L20" s="522"/>
      <c r="M20" s="2"/>
      <c r="S20" s="521" t="str">
        <f>日程表!G74</f>
        <v>No.6の勝者</v>
      </c>
      <c r="T20" s="522"/>
      <c r="U20" s="2"/>
      <c r="V20" s="156" t="s">
        <v>104</v>
      </c>
      <c r="W20" s="156"/>
      <c r="X20" s="156"/>
      <c r="Y20" s="156"/>
      <c r="Z20" s="2"/>
      <c r="AA20" s="521" t="str">
        <f>日程表!K74</f>
        <v>No.4の勝者</v>
      </c>
      <c r="AB20" s="522"/>
    </row>
    <row r="21" spans="1:30" ht="12.95" customHeight="1" x14ac:dyDescent="0.1">
      <c r="B21" s="2"/>
      <c r="C21" s="523"/>
      <c r="D21" s="524"/>
      <c r="E21" s="2"/>
      <c r="F21" s="45"/>
      <c r="G21" s="45"/>
      <c r="H21" s="45"/>
      <c r="I21" s="45"/>
      <c r="J21" s="2"/>
      <c r="K21" s="523"/>
      <c r="L21" s="524"/>
      <c r="M21" s="2"/>
      <c r="S21" s="523"/>
      <c r="T21" s="524"/>
      <c r="U21" s="2"/>
      <c r="V21" s="45"/>
      <c r="W21" s="45"/>
      <c r="X21" s="45"/>
      <c r="Y21" s="45"/>
      <c r="Z21" s="2"/>
      <c r="AA21" s="523"/>
      <c r="AB21" s="524"/>
    </row>
    <row r="22" spans="1:30" ht="12.95" customHeight="1" x14ac:dyDescent="0.1">
      <c r="B22" s="2"/>
      <c r="C22" s="523"/>
      <c r="D22" s="524"/>
      <c r="E22" s="2"/>
      <c r="F22" s="45"/>
      <c r="G22" s="45"/>
      <c r="H22" s="45"/>
      <c r="I22" s="45"/>
      <c r="J22" s="2"/>
      <c r="K22" s="523"/>
      <c r="L22" s="524"/>
      <c r="M22" s="2"/>
      <c r="S22" s="523"/>
      <c r="T22" s="524"/>
      <c r="U22" s="2"/>
      <c r="V22" s="45"/>
      <c r="W22" s="45"/>
      <c r="X22" s="45"/>
      <c r="Y22" s="45"/>
      <c r="Z22" s="2"/>
      <c r="AA22" s="523"/>
      <c r="AB22" s="524"/>
    </row>
    <row r="23" spans="1:30" ht="12.95" customHeight="1" x14ac:dyDescent="0.1">
      <c r="B23" s="2"/>
      <c r="C23" s="523"/>
      <c r="D23" s="524"/>
      <c r="E23" s="2"/>
      <c r="F23" s="88"/>
      <c r="G23" s="88"/>
      <c r="H23" s="88"/>
      <c r="I23" s="88"/>
      <c r="J23" s="2"/>
      <c r="K23" s="523"/>
      <c r="L23" s="524"/>
      <c r="M23" s="2"/>
      <c r="S23" s="523"/>
      <c r="T23" s="524"/>
      <c r="U23" s="2"/>
      <c r="V23" s="88"/>
      <c r="W23" s="88"/>
      <c r="X23" s="88"/>
      <c r="Y23" s="88"/>
      <c r="Z23" s="2"/>
      <c r="AA23" s="523"/>
      <c r="AB23" s="524"/>
    </row>
    <row r="24" spans="1:30" ht="12.95" customHeight="1" x14ac:dyDescent="0.1">
      <c r="B24" s="2"/>
      <c r="C24" s="523"/>
      <c r="D24" s="524"/>
      <c r="E24" s="2"/>
      <c r="F24" s="88"/>
      <c r="G24" s="88"/>
      <c r="H24" s="88"/>
      <c r="I24" s="88"/>
      <c r="J24" s="2"/>
      <c r="K24" s="523"/>
      <c r="L24" s="524"/>
      <c r="M24" s="2"/>
      <c r="S24" s="523"/>
      <c r="T24" s="524"/>
      <c r="U24" s="2"/>
      <c r="V24" s="88"/>
      <c r="W24" s="88"/>
      <c r="X24" s="88"/>
      <c r="Y24" s="88"/>
      <c r="Z24" s="2"/>
      <c r="AA24" s="523"/>
      <c r="AB24" s="524"/>
    </row>
    <row r="25" spans="1:30" ht="12.95" customHeight="1" x14ac:dyDescent="0.1">
      <c r="B25" s="2"/>
      <c r="C25" s="523"/>
      <c r="D25" s="524"/>
      <c r="E25" s="2"/>
      <c r="F25" s="88"/>
      <c r="G25" s="88"/>
      <c r="H25" s="88"/>
      <c r="I25" s="88"/>
      <c r="J25" s="2"/>
      <c r="K25" s="523"/>
      <c r="L25" s="524"/>
      <c r="M25" s="2"/>
      <c r="S25" s="523"/>
      <c r="T25" s="524"/>
      <c r="U25" s="2"/>
      <c r="V25" s="88"/>
      <c r="W25" s="88"/>
      <c r="X25" s="88"/>
      <c r="Y25" s="88"/>
      <c r="Z25" s="2"/>
      <c r="AA25" s="523"/>
      <c r="AB25" s="524"/>
    </row>
    <row r="26" spans="1:30" ht="12.95" customHeight="1" x14ac:dyDescent="0.1">
      <c r="B26" s="2"/>
      <c r="C26" s="525"/>
      <c r="D26" s="526"/>
      <c r="E26" s="2"/>
      <c r="F26" s="88"/>
      <c r="G26" s="88"/>
      <c r="H26" s="88"/>
      <c r="I26" s="88"/>
      <c r="J26" s="2"/>
      <c r="K26" s="525"/>
      <c r="L26" s="526"/>
      <c r="M26" s="2"/>
      <c r="S26" s="525"/>
      <c r="T26" s="526"/>
      <c r="U26" s="2"/>
      <c r="V26" s="88"/>
      <c r="W26" s="88"/>
      <c r="X26" s="88"/>
      <c r="Y26" s="88"/>
      <c r="Z26" s="2"/>
      <c r="AA26" s="525"/>
      <c r="AB26" s="526"/>
    </row>
    <row r="27" spans="1:30" hidden="1" x14ac:dyDescent="0.1">
      <c r="B27" s="168"/>
      <c r="C27" s="193"/>
      <c r="D27" s="200"/>
      <c r="E27" s="168"/>
      <c r="F27" s="125"/>
      <c r="G27" s="125"/>
      <c r="H27" s="125"/>
      <c r="I27" s="125"/>
      <c r="J27" s="125" t="str">
        <f>IF(日程表!H74="","",日程表!H74)</f>
        <v/>
      </c>
      <c r="K27" s="93"/>
      <c r="L27" s="201"/>
      <c r="M27" s="125" t="str">
        <f>IF(日程表!J74="","",日程表!J74)</f>
        <v/>
      </c>
      <c r="N27" s="94"/>
      <c r="O27" s="94"/>
      <c r="P27" s="94"/>
      <c r="Q27" s="94"/>
      <c r="R27" s="125" t="str">
        <f>IF(日程表!H61="","",日程表!H61)</f>
        <v/>
      </c>
      <c r="S27" s="201"/>
      <c r="T27" s="91"/>
      <c r="U27" s="125" t="str">
        <f>IF(日程表!J61="","",日程表!J61)</f>
        <v/>
      </c>
      <c r="V27" s="125"/>
      <c r="W27" s="125"/>
      <c r="X27" s="125"/>
      <c r="Y27" s="125"/>
      <c r="Z27" s="125" t="str">
        <f>IF(日程表!H76="","",日程表!H76)</f>
        <v/>
      </c>
      <c r="AA27" s="93"/>
      <c r="AB27" s="201"/>
      <c r="AC27" s="94" t="str">
        <f>IF(日程表!J76="","",日程表!J76)</f>
        <v/>
      </c>
      <c r="AD27" s="9"/>
    </row>
    <row r="28" spans="1:30" hidden="1" x14ac:dyDescent="0.1">
      <c r="A28" s="192"/>
      <c r="B28" s="152" t="str">
        <f>IF(日程表!H60="","",日程表!H60)</f>
        <v/>
      </c>
      <c r="C28" s="150" t="str">
        <f>IF(B27="","",IF(B27=E27,"P",""))</f>
        <v/>
      </c>
      <c r="D28" s="151" t="str">
        <f>IF(E27="","",IF(B27=E27,"K",""))</f>
        <v/>
      </c>
      <c r="E28" s="153" t="str">
        <f>IF(日程表!J60="","",日程表!J60)</f>
        <v/>
      </c>
      <c r="F28" s="154"/>
      <c r="G28" s="154"/>
      <c r="H28" s="154"/>
      <c r="I28" s="154"/>
      <c r="J28" s="152" t="str">
        <f>IF(日程表!H75="","",日程表!H75)</f>
        <v/>
      </c>
      <c r="K28" s="150" t="str">
        <f>IF(J27="","",IF(J27=M27,"P",""))</f>
        <v/>
      </c>
      <c r="L28" s="151" t="str">
        <f>IF(M27="","",IF(J27=M27,"K",""))</f>
        <v/>
      </c>
      <c r="M28" s="153" t="str">
        <f>IF(日程表!J75="","",日程表!J75)</f>
        <v/>
      </c>
      <c r="N28" s="169"/>
      <c r="O28" s="154"/>
      <c r="P28" s="154"/>
      <c r="Q28" s="169"/>
      <c r="R28" s="152" t="str">
        <f>IF(日程表!H62="","",日程表!H62)</f>
        <v/>
      </c>
      <c r="S28" s="150" t="str">
        <f>IF(R27="","",IF(R27=U27,"P",""))</f>
        <v/>
      </c>
      <c r="T28" s="151" t="str">
        <f>IF(U27="","",IF(R27=U27,"K",""))</f>
        <v/>
      </c>
      <c r="U28" s="153" t="str">
        <f>IF(日程表!J62="","",日程表!J62)</f>
        <v/>
      </c>
      <c r="V28" s="154"/>
      <c r="W28" s="154"/>
      <c r="X28" s="154"/>
      <c r="Y28" s="154"/>
      <c r="Z28" s="152" t="str">
        <f>IF(日程表!H77="","",日程表!H77)</f>
        <v/>
      </c>
      <c r="AA28" s="150" t="str">
        <f>IF(Z27="","",IF(Z27=AC27,"P",""))</f>
        <v/>
      </c>
      <c r="AB28" s="151" t="str">
        <f>IF(AC27="","",IF(Z27=AC27,"K",""))</f>
        <v/>
      </c>
      <c r="AC28" s="153" t="str">
        <f>IF(日程表!J77="","",日程表!J77)</f>
        <v/>
      </c>
      <c r="AD28" s="192"/>
    </row>
    <row r="29" spans="1:30" hidden="1" x14ac:dyDescent="0.1">
      <c r="A29" s="192"/>
      <c r="B29" s="155" t="s">
        <v>43</v>
      </c>
      <c r="C29" s="156"/>
      <c r="D29" s="158">
        <v>0.41666666666666669</v>
      </c>
      <c r="E29" s="157"/>
      <c r="F29" s="2"/>
      <c r="G29" s="2"/>
      <c r="H29" s="2"/>
      <c r="I29" s="2"/>
      <c r="J29" s="155" t="s">
        <v>45</v>
      </c>
      <c r="K29" s="156"/>
      <c r="L29" s="158">
        <v>0.41666666666666669</v>
      </c>
      <c r="M29" s="157"/>
      <c r="N29" s="169"/>
      <c r="Q29" s="169"/>
      <c r="R29" s="155" t="s">
        <v>46</v>
      </c>
      <c r="S29" s="156"/>
      <c r="T29" s="158">
        <v>0.45833333333333331</v>
      </c>
      <c r="U29" s="157"/>
      <c r="V29" s="2"/>
      <c r="W29" s="2"/>
      <c r="X29" s="2"/>
      <c r="Y29" s="2"/>
      <c r="Z29" s="155" t="s">
        <v>47</v>
      </c>
      <c r="AA29" s="156"/>
      <c r="AB29" s="158">
        <v>0.45833333333333331</v>
      </c>
      <c r="AC29" s="157"/>
      <c r="AD29" s="192"/>
    </row>
    <row r="30" spans="1:30" hidden="1" x14ac:dyDescent="0.1">
      <c r="A30" s="192"/>
      <c r="B30" s="155" t="s">
        <v>57</v>
      </c>
      <c r="C30" s="156"/>
      <c r="D30" s="156"/>
      <c r="E30" s="157"/>
      <c r="F30" s="2"/>
      <c r="G30" s="2"/>
      <c r="H30" s="2"/>
      <c r="I30" s="2"/>
      <c r="J30" s="155" t="s">
        <v>39</v>
      </c>
      <c r="K30" s="156"/>
      <c r="L30" s="156"/>
      <c r="M30" s="157"/>
      <c r="N30" s="169"/>
      <c r="Q30" s="169"/>
      <c r="R30" s="155" t="s">
        <v>39</v>
      </c>
      <c r="S30" s="156"/>
      <c r="T30" s="156"/>
      <c r="U30" s="157"/>
      <c r="V30" s="2"/>
      <c r="W30" s="2"/>
      <c r="X30" s="2"/>
      <c r="Y30" s="2"/>
      <c r="Z30" s="155" t="s">
        <v>21</v>
      </c>
      <c r="AA30" s="156"/>
      <c r="AB30" s="156"/>
      <c r="AC30" s="157"/>
      <c r="AD30" s="192"/>
    </row>
    <row r="31" spans="1:30" hidden="1" x14ac:dyDescent="0.1">
      <c r="A31" s="192"/>
      <c r="B31" s="155"/>
      <c r="C31" s="156"/>
      <c r="D31" s="156"/>
      <c r="E31" s="157"/>
      <c r="F31" s="2"/>
      <c r="G31" s="2"/>
      <c r="H31" s="2"/>
      <c r="I31" s="2"/>
      <c r="J31" s="155"/>
      <c r="K31" s="156"/>
      <c r="L31" s="156"/>
      <c r="M31" s="157"/>
      <c r="N31" s="169"/>
      <c r="Q31" s="169"/>
      <c r="R31" s="155"/>
      <c r="S31" s="156"/>
      <c r="T31" s="156"/>
      <c r="U31" s="157"/>
      <c r="V31" s="2"/>
      <c r="W31" s="2"/>
      <c r="X31" s="2"/>
      <c r="Y31" s="2"/>
      <c r="Z31" s="155"/>
      <c r="AA31" s="156"/>
      <c r="AB31" s="156"/>
      <c r="AC31" s="157"/>
      <c r="AD31" s="192"/>
    </row>
    <row r="32" spans="1:30" ht="12" hidden="1" customHeight="1" x14ac:dyDescent="0.1">
      <c r="A32" s="194"/>
      <c r="B32" s="91"/>
      <c r="C32" s="125"/>
      <c r="D32" s="125"/>
      <c r="E32" s="93"/>
      <c r="F32" s="125"/>
      <c r="G32" s="125"/>
      <c r="H32" s="125"/>
      <c r="I32" s="125"/>
      <c r="J32" s="91"/>
      <c r="K32" s="125"/>
      <c r="L32" s="125"/>
      <c r="M32" s="93"/>
      <c r="N32" s="202"/>
      <c r="O32" s="94"/>
      <c r="P32" s="94"/>
      <c r="Q32" s="202"/>
      <c r="R32" s="91"/>
      <c r="S32" s="125"/>
      <c r="T32" s="125"/>
      <c r="U32" s="93"/>
      <c r="V32" s="125"/>
      <c r="W32" s="125"/>
      <c r="X32" s="125"/>
      <c r="Y32" s="125"/>
      <c r="Z32" s="91"/>
      <c r="AA32" s="125"/>
      <c r="AB32" s="125"/>
      <c r="AC32" s="93"/>
      <c r="AD32" s="194"/>
    </row>
    <row r="33" spans="1:30" ht="13.5" hidden="1" customHeight="1" x14ac:dyDescent="0.1">
      <c r="A33" s="509" t="str">
        <f>日程表!G74</f>
        <v>No.6の勝者</v>
      </c>
      <c r="B33" s="510"/>
      <c r="C33" s="148"/>
      <c r="D33" s="148"/>
      <c r="E33" s="515">
        <f>日程表!G27</f>
        <v>0</v>
      </c>
      <c r="F33" s="516"/>
      <c r="G33" s="148"/>
      <c r="H33" s="148"/>
      <c r="I33" s="509" t="str">
        <f>日程表!K8</f>
        <v>Ｍ．ＳＥＲＩＯ．ＦＣ</v>
      </c>
      <c r="J33" s="510"/>
      <c r="K33" s="148"/>
      <c r="L33" s="148"/>
      <c r="M33" s="521">
        <f>日程表!K46</f>
        <v>0</v>
      </c>
      <c r="N33" s="522"/>
      <c r="O33" s="148"/>
      <c r="P33" s="148"/>
      <c r="Q33" s="521">
        <f>日程表!G31</f>
        <v>0</v>
      </c>
      <c r="R33" s="522"/>
      <c r="S33" s="148"/>
      <c r="T33" s="148"/>
      <c r="U33" s="521">
        <f>日程表!K44</f>
        <v>0</v>
      </c>
      <c r="V33" s="522"/>
      <c r="W33" s="148"/>
      <c r="X33" s="148"/>
      <c r="Y33" s="509">
        <f>日程表!G76</f>
        <v>0</v>
      </c>
      <c r="Z33" s="510"/>
      <c r="AA33" s="148"/>
      <c r="AB33" s="148"/>
      <c r="AC33" s="509" t="str">
        <f>日程表!K12</f>
        <v>加西ＦＣ</v>
      </c>
      <c r="AD33" s="510"/>
    </row>
    <row r="34" spans="1:30" ht="13.5" hidden="1" customHeight="1" x14ac:dyDescent="0.1">
      <c r="A34" s="511"/>
      <c r="B34" s="512"/>
      <c r="C34" s="149"/>
      <c r="D34" s="149"/>
      <c r="E34" s="517"/>
      <c r="F34" s="518"/>
      <c r="G34" s="149"/>
      <c r="H34" s="149"/>
      <c r="I34" s="511"/>
      <c r="J34" s="512"/>
      <c r="K34" s="149"/>
      <c r="L34" s="149"/>
      <c r="M34" s="523"/>
      <c r="N34" s="524"/>
      <c r="O34" s="149"/>
      <c r="P34" s="149"/>
      <c r="Q34" s="523"/>
      <c r="R34" s="524"/>
      <c r="S34" s="149"/>
      <c r="T34" s="149"/>
      <c r="U34" s="523"/>
      <c r="V34" s="524"/>
      <c r="W34" s="149"/>
      <c r="X34" s="149"/>
      <c r="Y34" s="511"/>
      <c r="Z34" s="512"/>
      <c r="AA34" s="149"/>
      <c r="AB34" s="149"/>
      <c r="AC34" s="511"/>
      <c r="AD34" s="512"/>
    </row>
    <row r="35" spans="1:30" ht="13.5" hidden="1" customHeight="1" x14ac:dyDescent="0.1">
      <c r="A35" s="511"/>
      <c r="B35" s="512"/>
      <c r="C35" s="149"/>
      <c r="D35" s="149"/>
      <c r="E35" s="517"/>
      <c r="F35" s="518"/>
      <c r="G35" s="149"/>
      <c r="H35" s="149"/>
      <c r="I35" s="511"/>
      <c r="J35" s="512"/>
      <c r="K35" s="149"/>
      <c r="L35" s="149"/>
      <c r="M35" s="523"/>
      <c r="N35" s="524"/>
      <c r="O35" s="149"/>
      <c r="P35" s="149"/>
      <c r="Q35" s="523"/>
      <c r="R35" s="524"/>
      <c r="S35" s="149"/>
      <c r="T35" s="149"/>
      <c r="U35" s="523"/>
      <c r="V35" s="524"/>
      <c r="W35" s="149"/>
      <c r="X35" s="149"/>
      <c r="Y35" s="511"/>
      <c r="Z35" s="512"/>
      <c r="AA35" s="149"/>
      <c r="AB35" s="149"/>
      <c r="AC35" s="511"/>
      <c r="AD35" s="512"/>
    </row>
    <row r="36" spans="1:30" ht="13.5" hidden="1" customHeight="1" x14ac:dyDescent="0.1">
      <c r="A36" s="511"/>
      <c r="B36" s="512"/>
      <c r="C36" s="149"/>
      <c r="D36" s="149"/>
      <c r="E36" s="517"/>
      <c r="F36" s="518"/>
      <c r="G36" s="149"/>
      <c r="H36" s="149"/>
      <c r="I36" s="511"/>
      <c r="J36" s="512"/>
      <c r="K36" s="149"/>
      <c r="L36" s="149"/>
      <c r="M36" s="523"/>
      <c r="N36" s="524"/>
      <c r="O36" s="149"/>
      <c r="P36" s="149"/>
      <c r="Q36" s="523"/>
      <c r="R36" s="524"/>
      <c r="S36" s="167"/>
      <c r="T36" s="149"/>
      <c r="U36" s="523"/>
      <c r="V36" s="524"/>
      <c r="W36" s="149"/>
      <c r="X36" s="149"/>
      <c r="Y36" s="511"/>
      <c r="Z36" s="512"/>
      <c r="AA36" s="149"/>
      <c r="AB36" s="149"/>
      <c r="AC36" s="511"/>
      <c r="AD36" s="512"/>
    </row>
    <row r="37" spans="1:30" ht="13.5" hidden="1" customHeight="1" x14ac:dyDescent="0.1">
      <c r="A37" s="511"/>
      <c r="B37" s="512"/>
      <c r="C37" s="149"/>
      <c r="D37" s="149"/>
      <c r="E37" s="517"/>
      <c r="F37" s="518"/>
      <c r="G37" s="149"/>
      <c r="H37" s="149"/>
      <c r="I37" s="511"/>
      <c r="J37" s="512"/>
      <c r="K37" s="149"/>
      <c r="L37" s="149"/>
      <c r="M37" s="523"/>
      <c r="N37" s="524"/>
      <c r="O37" s="149"/>
      <c r="P37" s="149"/>
      <c r="Q37" s="523"/>
      <c r="R37" s="524"/>
      <c r="S37" s="149"/>
      <c r="T37" s="149"/>
      <c r="U37" s="523"/>
      <c r="V37" s="524"/>
      <c r="W37" s="149"/>
      <c r="X37" s="149"/>
      <c r="Y37" s="511"/>
      <c r="Z37" s="512"/>
      <c r="AA37" s="149"/>
      <c r="AB37" s="149"/>
      <c r="AC37" s="511"/>
      <c r="AD37" s="512"/>
    </row>
    <row r="38" spans="1:30" ht="13.5" hidden="1" customHeight="1" x14ac:dyDescent="0.1">
      <c r="A38" s="511"/>
      <c r="B38" s="512"/>
      <c r="C38" s="149"/>
      <c r="D38" s="149"/>
      <c r="E38" s="517"/>
      <c r="F38" s="518"/>
      <c r="G38" s="149"/>
      <c r="H38" s="149"/>
      <c r="I38" s="511"/>
      <c r="J38" s="512"/>
      <c r="K38" s="149"/>
      <c r="L38" s="149"/>
      <c r="M38" s="523"/>
      <c r="N38" s="524"/>
      <c r="O38" s="149"/>
      <c r="P38" s="149"/>
      <c r="Q38" s="523"/>
      <c r="R38" s="524"/>
      <c r="S38" s="149"/>
      <c r="T38" s="149"/>
      <c r="U38" s="523"/>
      <c r="V38" s="524"/>
      <c r="W38" s="149"/>
      <c r="X38" s="149"/>
      <c r="Y38" s="511"/>
      <c r="Z38" s="512"/>
      <c r="AA38" s="149"/>
      <c r="AB38" s="149"/>
      <c r="AC38" s="511"/>
      <c r="AD38" s="512"/>
    </row>
    <row r="39" spans="1:30" ht="15.95" hidden="1" customHeight="1" x14ac:dyDescent="0.1">
      <c r="A39" s="513"/>
      <c r="B39" s="514"/>
      <c r="C39" s="149"/>
      <c r="D39" s="149"/>
      <c r="E39" s="519"/>
      <c r="F39" s="520"/>
      <c r="G39" s="149"/>
      <c r="H39" s="149"/>
      <c r="I39" s="513"/>
      <c r="J39" s="514"/>
      <c r="K39" s="149"/>
      <c r="L39" s="149"/>
      <c r="M39" s="525"/>
      <c r="N39" s="526"/>
      <c r="O39" s="149"/>
      <c r="P39" s="149"/>
      <c r="Q39" s="525"/>
      <c r="R39" s="526"/>
      <c r="S39" s="149"/>
      <c r="T39" s="149"/>
      <c r="U39" s="525"/>
      <c r="V39" s="526"/>
      <c r="W39" s="149"/>
      <c r="X39" s="149"/>
      <c r="Y39" s="513"/>
      <c r="Z39" s="514"/>
      <c r="AA39" s="149"/>
      <c r="AB39" s="149"/>
      <c r="AC39" s="513"/>
      <c r="AD39" s="514"/>
    </row>
    <row r="40" spans="1:30" hidden="1" x14ac:dyDescent="0.1">
      <c r="D40" s="13"/>
      <c r="E40" s="2"/>
      <c r="F40" s="2"/>
      <c r="G40" s="2"/>
      <c r="H40" s="2"/>
      <c r="I40" s="2"/>
      <c r="J40" s="2"/>
      <c r="K40" s="5"/>
      <c r="T40" s="13"/>
      <c r="U40" s="2"/>
      <c r="V40" s="2"/>
      <c r="W40" s="2"/>
      <c r="X40" s="2"/>
      <c r="Y40" s="2"/>
      <c r="Z40" s="2"/>
      <c r="AA40" s="5"/>
      <c r="AB40" s="2"/>
    </row>
    <row r="41" spans="1:30" hidden="1" x14ac:dyDescent="0.1">
      <c r="D41" s="13"/>
      <c r="K41" s="166"/>
      <c r="T41" s="13"/>
      <c r="Z41" s="163"/>
      <c r="AA41" s="166"/>
      <c r="AB41" s="2"/>
    </row>
    <row r="42" spans="1:30" hidden="1" x14ac:dyDescent="0.1">
      <c r="D42" s="13"/>
      <c r="E42" s="48"/>
      <c r="F42" s="48"/>
      <c r="G42" s="49"/>
      <c r="H42" s="50"/>
      <c r="I42" s="46"/>
      <c r="J42" s="46"/>
      <c r="K42" s="47"/>
      <c r="T42" s="13"/>
      <c r="U42" s="121"/>
      <c r="V42" s="121"/>
      <c r="W42" s="122"/>
      <c r="X42" s="123"/>
      <c r="Y42" s="124"/>
      <c r="Z42" s="124"/>
      <c r="AA42" s="47"/>
      <c r="AB42" s="2"/>
    </row>
    <row r="43" spans="1:30" ht="14.1" hidden="1" customHeight="1" x14ac:dyDescent="0.1">
      <c r="C43" s="539" t="str">
        <f>IF(B27="","",IF(C20=A33,E33,A33))</f>
        <v/>
      </c>
      <c r="D43" s="540"/>
      <c r="E43" s="121"/>
      <c r="F43" s="121"/>
      <c r="G43" s="122"/>
      <c r="H43" s="123"/>
      <c r="I43" s="124"/>
      <c r="J43" s="124"/>
      <c r="K43" s="509" t="str">
        <f>IF(J27="","",IF(K20=I33,M33,I33))</f>
        <v/>
      </c>
      <c r="L43" s="510"/>
      <c r="S43" s="545" t="str">
        <f>IF(R27="","",IF(S20=Q33,U33,Q33))</f>
        <v/>
      </c>
      <c r="T43" s="546"/>
      <c r="U43" s="121"/>
      <c r="V43" s="121"/>
      <c r="W43" s="122"/>
      <c r="X43" s="123"/>
      <c r="Y43" s="124"/>
      <c r="Z43" s="124"/>
      <c r="AA43" s="509" t="str">
        <f>IF(Z27="","",IF(AA20=Y33,AC33,Y33))</f>
        <v/>
      </c>
      <c r="AB43" s="510"/>
    </row>
    <row r="44" spans="1:30" ht="14.1" hidden="1" customHeight="1" x14ac:dyDescent="0.1">
      <c r="C44" s="541"/>
      <c r="D44" s="542"/>
      <c r="E44" s="121"/>
      <c r="F44" s="121"/>
      <c r="G44" s="122"/>
      <c r="H44" s="123"/>
      <c r="I44" s="124"/>
      <c r="J44" s="124"/>
      <c r="K44" s="511"/>
      <c r="L44" s="512"/>
      <c r="S44" s="547"/>
      <c r="T44" s="548"/>
      <c r="U44" s="121"/>
      <c r="V44" s="121"/>
      <c r="W44" s="122"/>
      <c r="X44" s="123"/>
      <c r="Y44" s="124"/>
      <c r="Z44" s="124"/>
      <c r="AA44" s="511"/>
      <c r="AB44" s="512"/>
    </row>
    <row r="45" spans="1:30" ht="14.1" hidden="1" customHeight="1" x14ac:dyDescent="0.1">
      <c r="C45" s="541"/>
      <c r="D45" s="542"/>
      <c r="E45" s="121"/>
      <c r="F45" s="121"/>
      <c r="G45" s="122"/>
      <c r="H45" s="123"/>
      <c r="I45" s="124"/>
      <c r="J45" s="124"/>
      <c r="K45" s="511"/>
      <c r="L45" s="512"/>
      <c r="S45" s="547"/>
      <c r="T45" s="548"/>
      <c r="U45" s="121"/>
      <c r="V45" s="121"/>
      <c r="W45" s="122"/>
      <c r="X45" s="123"/>
      <c r="Y45" s="124"/>
      <c r="Z45" s="124"/>
      <c r="AA45" s="511"/>
      <c r="AB45" s="512"/>
    </row>
    <row r="46" spans="1:30" ht="14.1" hidden="1" customHeight="1" x14ac:dyDescent="0.1">
      <c r="C46" s="541"/>
      <c r="D46" s="542"/>
      <c r="E46" s="121"/>
      <c r="F46" s="121"/>
      <c r="G46" s="122"/>
      <c r="H46" s="123"/>
      <c r="I46" s="124"/>
      <c r="J46" s="124"/>
      <c r="K46" s="511"/>
      <c r="L46" s="512"/>
      <c r="S46" s="547"/>
      <c r="T46" s="548"/>
      <c r="U46" s="121"/>
      <c r="V46" s="121"/>
      <c r="W46" s="122"/>
      <c r="X46" s="123"/>
      <c r="Y46" s="124"/>
      <c r="Z46" s="124"/>
      <c r="AA46" s="511"/>
      <c r="AB46" s="512"/>
    </row>
    <row r="47" spans="1:30" ht="14.1" hidden="1" customHeight="1" x14ac:dyDescent="0.1">
      <c r="C47" s="541"/>
      <c r="D47" s="542"/>
      <c r="E47" s="121"/>
      <c r="F47" s="121"/>
      <c r="G47" s="122"/>
      <c r="H47" s="123"/>
      <c r="I47" s="124"/>
      <c r="J47" s="124"/>
      <c r="K47" s="511"/>
      <c r="L47" s="512"/>
      <c r="S47" s="547"/>
      <c r="T47" s="548"/>
      <c r="U47" s="121"/>
      <c r="V47" s="121"/>
      <c r="W47" s="122"/>
      <c r="X47" s="123"/>
      <c r="Y47" s="124"/>
      <c r="Z47" s="124"/>
      <c r="AA47" s="511"/>
      <c r="AB47" s="512"/>
    </row>
    <row r="48" spans="1:30" ht="14.1" hidden="1" customHeight="1" x14ac:dyDescent="0.1">
      <c r="C48" s="541"/>
      <c r="D48" s="542"/>
      <c r="E48" s="162"/>
      <c r="F48" s="164" t="s">
        <v>39</v>
      </c>
      <c r="G48" s="164"/>
      <c r="H48" s="89"/>
      <c r="I48" s="164"/>
      <c r="J48" s="123"/>
      <c r="K48" s="511"/>
      <c r="L48" s="512"/>
      <c r="S48" s="547"/>
      <c r="T48" s="548"/>
      <c r="U48" s="162"/>
      <c r="V48" s="164" t="s">
        <v>21</v>
      </c>
      <c r="W48" s="164"/>
      <c r="X48" s="164"/>
      <c r="Y48" s="164"/>
      <c r="Z48" s="123"/>
      <c r="AA48" s="511"/>
      <c r="AB48" s="512"/>
    </row>
    <row r="49" spans="3:28" ht="14.1" hidden="1" customHeight="1" x14ac:dyDescent="0.1">
      <c r="C49" s="543"/>
      <c r="D49" s="544"/>
      <c r="E49" s="162"/>
      <c r="F49" s="164" t="s">
        <v>25</v>
      </c>
      <c r="G49" s="164"/>
      <c r="H49" s="165">
        <v>0.5</v>
      </c>
      <c r="I49" s="164"/>
      <c r="J49" s="8"/>
      <c r="K49" s="513"/>
      <c r="L49" s="514"/>
      <c r="S49" s="549"/>
      <c r="T49" s="550"/>
      <c r="U49" s="162"/>
      <c r="V49" s="164" t="s">
        <v>26</v>
      </c>
      <c r="W49" s="164"/>
      <c r="X49" s="165">
        <v>0.5</v>
      </c>
      <c r="Y49" s="164"/>
      <c r="Z49" s="8"/>
      <c r="AA49" s="513"/>
      <c r="AB49" s="514"/>
    </row>
    <row r="50" spans="3:28" hidden="1" x14ac:dyDescent="0.1">
      <c r="D50" s="14"/>
      <c r="E50" s="6"/>
      <c r="F50" s="6"/>
      <c r="G50" s="6"/>
      <c r="H50" s="6"/>
      <c r="I50" s="6"/>
      <c r="J50" s="6"/>
      <c r="K50" s="7"/>
      <c r="T50" s="14"/>
      <c r="U50" s="6"/>
      <c r="V50" s="6"/>
      <c r="W50" s="6"/>
      <c r="X50" s="6"/>
      <c r="Y50" s="6"/>
      <c r="Z50" s="6"/>
      <c r="AA50" s="7"/>
      <c r="AB50" s="2"/>
    </row>
    <row r="51" spans="3:28" hidden="1" x14ac:dyDescent="0.1">
      <c r="D51" s="94" t="str">
        <f>IF(日程表!H63="","",日程表!H63)</f>
        <v/>
      </c>
      <c r="E51" s="94"/>
      <c r="F51" s="94"/>
      <c r="G51" s="94"/>
      <c r="H51" s="94"/>
      <c r="I51" s="94"/>
      <c r="J51" s="94"/>
      <c r="K51" s="94" t="str">
        <f>IF(日程表!J63="","",日程表!J63)</f>
        <v/>
      </c>
      <c r="L51" s="94"/>
      <c r="M51" s="94"/>
      <c r="N51" s="94"/>
      <c r="O51" s="94"/>
      <c r="P51" s="94"/>
      <c r="Q51" s="94"/>
      <c r="R51" s="94"/>
      <c r="S51" s="94"/>
      <c r="T51" s="94" t="str">
        <f>IF(日程表!H78="","",日程表!H78)</f>
        <v/>
      </c>
      <c r="U51" s="94"/>
      <c r="V51" s="94"/>
      <c r="W51" s="94"/>
      <c r="X51" s="94"/>
      <c r="Y51" s="94"/>
      <c r="Z51" s="94"/>
      <c r="AA51" s="94" t="str">
        <f>IF(日程表!J78="","",日程表!J78)</f>
        <v/>
      </c>
    </row>
    <row r="52" spans="3:28" hidden="1" x14ac:dyDescent="0.1"/>
    <row r="53" spans="3:28" hidden="1" x14ac:dyDescent="0.1"/>
    <row r="54" spans="3:28" hidden="1" x14ac:dyDescent="0.1"/>
  </sheetData>
  <mergeCells count="23">
    <mergeCell ref="AA43:AB49"/>
    <mergeCell ref="AA20:AB26"/>
    <mergeCell ref="Y33:Z39"/>
    <mergeCell ref="C20:D26"/>
    <mergeCell ref="K20:L26"/>
    <mergeCell ref="S20:T26"/>
    <mergeCell ref="C43:D49"/>
    <mergeCell ref="K43:L49"/>
    <mergeCell ref="S43:T49"/>
    <mergeCell ref="Q33:R39"/>
    <mergeCell ref="U33:V39"/>
    <mergeCell ref="L5:S6"/>
    <mergeCell ref="H17:I17"/>
    <mergeCell ref="I33:J39"/>
    <mergeCell ref="M33:N39"/>
    <mergeCell ref="R13:U13"/>
    <mergeCell ref="P7:V7"/>
    <mergeCell ref="AC33:AD39"/>
    <mergeCell ref="A33:B39"/>
    <mergeCell ref="E33:F39"/>
    <mergeCell ref="G10:H16"/>
    <mergeCell ref="W10:X16"/>
    <mergeCell ref="V13:V17"/>
  </mergeCells>
  <phoneticPr fontId="1"/>
  <printOptions horizontalCentered="1" verticalCentered="1"/>
  <pageMargins left="0.55118110236220497" right="0.39370078740157499" top="0.73" bottom="0.78740157480314998" header="0.511811023622047" footer="0.511811023622047"/>
  <pageSetup paperSize="9" scale="94" orientation="portrait"/>
  <headerFooter alignWithMargins="0"/>
  <colBreaks count="1" manualBreakCount="1">
    <brk id="31" max="1048575" man="1"/>
  </colBreaks>
  <extLst>
    <ext xmlns:mx="http://schemas.microsoft.com/office/mac/excel/2008/main" uri="{64002731-A6B0-56B0-2670-7721B7C09600}">
      <mx:PLV Mode="0" OnePage="0" WScale="94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7"/>
  <sheetViews>
    <sheetView showGridLines="0" workbookViewId="0">
      <selection activeCell="I2" sqref="I2"/>
    </sheetView>
  </sheetViews>
  <sheetFormatPr defaultColWidth="8.86328125" defaultRowHeight="13.5" x14ac:dyDescent="0.1"/>
  <cols>
    <col min="1" max="1" width="1.76953125" customWidth="1"/>
    <col min="2" max="2" width="3.54296875" customWidth="1"/>
    <col min="3" max="3" width="20.86328125" customWidth="1"/>
    <col min="4" max="4" width="1.6328125" customWidth="1"/>
    <col min="5" max="5" width="8.86328125" hidden="1" customWidth="1"/>
    <col min="6" max="6" width="19.49609375" hidden="1" customWidth="1"/>
    <col min="7" max="7" width="1.76953125" customWidth="1"/>
    <col min="9" max="9" width="19.49609375" style="281" customWidth="1"/>
  </cols>
  <sheetData>
    <row r="2" spans="2:9" ht="20.100000000000001" customHeight="1" x14ac:dyDescent="0.1">
      <c r="B2" s="551" t="s">
        <v>10</v>
      </c>
      <c r="C2" s="72" t="s">
        <v>54</v>
      </c>
      <c r="E2" s="15">
        <v>1</v>
      </c>
      <c r="F2" s="72"/>
      <c r="H2" s="15">
        <v>1</v>
      </c>
      <c r="I2" s="318"/>
    </row>
    <row r="3" spans="2:9" ht="20.100000000000001" customHeight="1" x14ac:dyDescent="0.1">
      <c r="B3" s="552"/>
      <c r="C3" s="72" t="s">
        <v>58</v>
      </c>
      <c r="E3" s="15">
        <v>2</v>
      </c>
      <c r="F3" s="72"/>
      <c r="H3" s="15">
        <v>2</v>
      </c>
      <c r="I3" s="318" t="s">
        <v>74</v>
      </c>
    </row>
    <row r="4" spans="2:9" ht="20.100000000000001" customHeight="1" x14ac:dyDescent="0.1">
      <c r="B4" s="553"/>
      <c r="C4" s="72"/>
      <c r="E4" s="15">
        <v>3</v>
      </c>
      <c r="F4" s="72"/>
      <c r="H4" s="15">
        <v>3</v>
      </c>
      <c r="I4" s="319" t="s">
        <v>75</v>
      </c>
    </row>
    <row r="5" spans="2:9" ht="20.100000000000001" customHeight="1" x14ac:dyDescent="0.1">
      <c r="B5" s="312" t="s">
        <v>11</v>
      </c>
      <c r="C5" s="72" t="s">
        <v>24</v>
      </c>
      <c r="E5" s="15">
        <v>4</v>
      </c>
      <c r="F5" s="72"/>
      <c r="H5" s="15">
        <v>4</v>
      </c>
      <c r="I5" s="320" t="s">
        <v>76</v>
      </c>
    </row>
    <row r="6" spans="2:9" ht="20.100000000000001" customHeight="1" x14ac:dyDescent="0.1">
      <c r="B6" s="313"/>
      <c r="C6" s="72"/>
      <c r="E6" s="15">
        <v>5</v>
      </c>
      <c r="F6" s="72"/>
      <c r="H6" s="15">
        <v>5</v>
      </c>
      <c r="I6" s="318" t="s">
        <v>77</v>
      </c>
    </row>
    <row r="7" spans="2:9" ht="20.100000000000001" customHeight="1" x14ac:dyDescent="0.1">
      <c r="B7" s="313"/>
      <c r="C7" s="72" t="s">
        <v>29</v>
      </c>
      <c r="E7" s="15">
        <v>6</v>
      </c>
      <c r="F7" s="72"/>
      <c r="H7" s="15">
        <v>6</v>
      </c>
      <c r="I7" s="319" t="s">
        <v>78</v>
      </c>
    </row>
    <row r="8" spans="2:9" ht="20.100000000000001" customHeight="1" x14ac:dyDescent="0.1">
      <c r="B8" s="313"/>
      <c r="C8" s="72" t="s">
        <v>12</v>
      </c>
      <c r="E8" s="15">
        <v>7</v>
      </c>
      <c r="F8" s="72"/>
      <c r="H8" s="15">
        <v>7</v>
      </c>
      <c r="I8" s="319" t="s">
        <v>79</v>
      </c>
    </row>
    <row r="9" spans="2:9" ht="20.100000000000001" customHeight="1" x14ac:dyDescent="0.1">
      <c r="B9" s="313"/>
      <c r="C9" s="72" t="s">
        <v>59</v>
      </c>
      <c r="E9" s="15">
        <v>8</v>
      </c>
      <c r="F9" s="72"/>
      <c r="H9" s="15">
        <v>8</v>
      </c>
      <c r="I9" s="319" t="s">
        <v>80</v>
      </c>
    </row>
    <row r="10" spans="2:9" ht="20.100000000000001" customHeight="1" x14ac:dyDescent="0.1">
      <c r="B10" s="314"/>
      <c r="C10" s="72" t="s">
        <v>41</v>
      </c>
      <c r="E10" s="15">
        <v>9</v>
      </c>
      <c r="F10" s="72"/>
      <c r="H10" s="15">
        <v>9</v>
      </c>
      <c r="I10" s="319" t="s">
        <v>81</v>
      </c>
    </row>
    <row r="11" spans="2:9" ht="20.100000000000001" customHeight="1" x14ac:dyDescent="0.1">
      <c r="B11" s="551" t="s">
        <v>28</v>
      </c>
      <c r="C11" s="72"/>
      <c r="E11" s="15">
        <v>10</v>
      </c>
      <c r="F11" s="73"/>
      <c r="H11" s="15">
        <v>10</v>
      </c>
      <c r="I11" s="319" t="s">
        <v>82</v>
      </c>
    </row>
    <row r="12" spans="2:9" ht="20.100000000000001" customHeight="1" x14ac:dyDescent="0.1">
      <c r="B12" s="552"/>
      <c r="C12" s="72" t="s">
        <v>13</v>
      </c>
      <c r="E12" s="15">
        <v>11</v>
      </c>
      <c r="F12" s="73"/>
      <c r="H12" s="15">
        <v>11</v>
      </c>
      <c r="I12" s="318" t="s">
        <v>83</v>
      </c>
    </row>
    <row r="13" spans="2:9" ht="20.100000000000001" customHeight="1" x14ac:dyDescent="0.1">
      <c r="B13" s="552"/>
      <c r="C13" s="72"/>
      <c r="E13" s="15">
        <v>12</v>
      </c>
      <c r="F13" s="72"/>
      <c r="H13" s="15">
        <v>12</v>
      </c>
      <c r="I13" s="318"/>
    </row>
    <row r="14" spans="2:9" ht="20.100000000000001" customHeight="1" x14ac:dyDescent="0.1">
      <c r="B14" s="552"/>
      <c r="C14" s="72" t="s">
        <v>14</v>
      </c>
      <c r="E14" s="15">
        <v>13</v>
      </c>
      <c r="F14" s="15"/>
      <c r="H14" s="15">
        <v>13</v>
      </c>
      <c r="I14" s="318"/>
    </row>
    <row r="15" spans="2:9" ht="20.100000000000001" customHeight="1" x14ac:dyDescent="0.1">
      <c r="B15" s="553"/>
      <c r="C15" s="72" t="s">
        <v>15</v>
      </c>
      <c r="E15" s="15">
        <v>14</v>
      </c>
      <c r="F15" s="72"/>
      <c r="H15" s="15">
        <v>14</v>
      </c>
      <c r="I15" s="320"/>
    </row>
    <row r="16" spans="2:9" ht="20.100000000000001" customHeight="1" x14ac:dyDescent="0.1">
      <c r="B16" s="551" t="s">
        <v>30</v>
      </c>
      <c r="C16" s="72"/>
      <c r="E16" s="15">
        <v>15</v>
      </c>
      <c r="F16" s="72"/>
      <c r="H16" s="15">
        <v>15</v>
      </c>
      <c r="I16" s="319"/>
    </row>
    <row r="17" spans="2:9" ht="20.100000000000001" customHeight="1" x14ac:dyDescent="0.1">
      <c r="B17" s="552"/>
      <c r="C17" s="274"/>
      <c r="E17" s="15">
        <v>16</v>
      </c>
      <c r="F17" s="72"/>
      <c r="H17" s="15">
        <v>16</v>
      </c>
      <c r="I17" s="318"/>
    </row>
    <row r="18" spans="2:9" ht="20.100000000000001" customHeight="1" x14ac:dyDescent="0.1">
      <c r="B18" s="552"/>
      <c r="C18" s="72" t="s">
        <v>19</v>
      </c>
      <c r="E18" s="15">
        <v>17</v>
      </c>
      <c r="F18" s="72"/>
      <c r="H18" s="15">
        <v>17</v>
      </c>
      <c r="I18" s="72"/>
    </row>
    <row r="19" spans="2:9" ht="20.100000000000001" customHeight="1" x14ac:dyDescent="0.1">
      <c r="B19" s="552"/>
      <c r="C19" s="73" t="s">
        <v>16</v>
      </c>
      <c r="E19" s="15">
        <v>18</v>
      </c>
      <c r="F19" s="72"/>
      <c r="H19" s="15">
        <v>18</v>
      </c>
      <c r="I19" s="72"/>
    </row>
    <row r="20" spans="2:9" ht="20.100000000000001" customHeight="1" x14ac:dyDescent="0.1">
      <c r="B20" s="553"/>
      <c r="C20" s="73" t="s">
        <v>53</v>
      </c>
      <c r="E20" s="15">
        <v>19</v>
      </c>
      <c r="F20" s="72"/>
      <c r="H20" s="15"/>
      <c r="I20" s="279"/>
    </row>
    <row r="21" spans="2:9" ht="20.100000000000001" customHeight="1" x14ac:dyDescent="0.1">
      <c r="B21" s="551" t="s">
        <v>17</v>
      </c>
      <c r="C21" s="15" t="s">
        <v>60</v>
      </c>
      <c r="E21" s="15">
        <v>20</v>
      </c>
      <c r="F21" s="72"/>
      <c r="H21" s="15"/>
      <c r="I21" s="279"/>
    </row>
    <row r="22" spans="2:9" ht="20.100000000000001" customHeight="1" x14ac:dyDescent="0.1">
      <c r="B22" s="552"/>
      <c r="C22" s="15" t="s">
        <v>61</v>
      </c>
      <c r="E22" s="15">
        <v>21</v>
      </c>
      <c r="F22" s="72"/>
      <c r="H22" s="15"/>
      <c r="I22" s="280"/>
    </row>
    <row r="23" spans="2:9" ht="20.100000000000001" customHeight="1" x14ac:dyDescent="0.1">
      <c r="B23" s="552"/>
      <c r="C23" s="268" t="s">
        <v>42</v>
      </c>
      <c r="E23" s="15">
        <v>22</v>
      </c>
      <c r="F23" s="72"/>
      <c r="H23" s="15"/>
      <c r="I23" s="279"/>
    </row>
    <row r="24" spans="2:9" ht="20.100000000000001" customHeight="1" x14ac:dyDescent="0.1">
      <c r="B24" s="552"/>
      <c r="C24" s="72"/>
      <c r="E24" s="15">
        <v>23</v>
      </c>
      <c r="F24" s="72"/>
      <c r="H24" s="15"/>
      <c r="I24" s="279"/>
    </row>
    <row r="25" spans="2:9" ht="20.100000000000001" customHeight="1" x14ac:dyDescent="0.1">
      <c r="B25" s="552"/>
      <c r="C25" s="72"/>
      <c r="E25" s="15">
        <v>24</v>
      </c>
      <c r="F25" s="72"/>
      <c r="H25" s="15"/>
      <c r="I25" s="279"/>
    </row>
    <row r="26" spans="2:9" ht="21.95" customHeight="1" x14ac:dyDescent="0.1">
      <c r="B26" s="552"/>
      <c r="C26" s="72" t="s">
        <v>18</v>
      </c>
    </row>
    <row r="27" spans="2:9" x14ac:dyDescent="0.1">
      <c r="B27" s="553"/>
      <c r="C27" s="72"/>
    </row>
  </sheetData>
  <mergeCells count="4">
    <mergeCell ref="B21:B27"/>
    <mergeCell ref="B16:B20"/>
    <mergeCell ref="B2:B4"/>
    <mergeCell ref="B11:B15"/>
  </mergeCells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0ED2E-59FC-2747-8D8F-FFD621AFB28A}">
  <dimension ref="A1"/>
  <sheetViews>
    <sheetView workbookViewId="0">
      <selection activeCell="C12" sqref="C12"/>
    </sheetView>
  </sheetViews>
  <sheetFormatPr defaultColWidth="10.90625" defaultRowHeight="13.5" x14ac:dyDescent="0.1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組合せ</vt:lpstr>
      <vt:lpstr>日程表</vt:lpstr>
      <vt:lpstr>決勝トーナメント</vt:lpstr>
      <vt:lpstr>抽選</vt:lpstr>
      <vt:lpstr>Sheet1</vt:lpstr>
      <vt:lpstr>組合せ!Print_Area</vt:lpstr>
      <vt:lpstr>日程表!Print_Area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社協 １</dc:creator>
  <cp:lastModifiedBy>owner</cp:lastModifiedBy>
  <cp:lastPrinted>2022-01-26T11:01:02Z</cp:lastPrinted>
  <dcterms:created xsi:type="dcterms:W3CDTF">2000-08-16T04:10:57Z</dcterms:created>
  <dcterms:modified xsi:type="dcterms:W3CDTF">2022-02-02T12:38:03Z</dcterms:modified>
</cp:coreProperties>
</file>