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0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0094416A-6EDC-1E4E-AB70-B37C2C92B3F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7" r:id="rId1"/>
    <sheet name="大会要項" sheetId="9" r:id="rId2"/>
    <sheet name="予選ﾘｰｸﾞ・順位決定戦" sheetId="1" r:id="rId3"/>
    <sheet name="ﾀｲﾑｽｹｼﾞｭｰﾙ" sheetId="2" r:id="rId4"/>
    <sheet name="ﾃﾞｰﾀﾃｰﾌﾞﾙ" sheetId="14" r:id="rId5"/>
  </sheets>
  <definedNames>
    <definedName name="HTML_CodePage" hidden="1">932</definedName>
    <definedName name="HTML_Control" localSheetId="1" hidden="1">{"'日程表'!$B$2:$P$36"}</definedName>
    <definedName name="HTML_Control" localSheetId="0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  <definedName name="_xlnm.Print_Area" localSheetId="2">予選ﾘｰｸﾞ・順位決定戦!$A$1:$S$48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4" l="1"/>
  <c r="H24" i="14"/>
  <c r="J24" i="14"/>
  <c r="L24" i="14"/>
  <c r="F25" i="14"/>
  <c r="H25" i="14"/>
  <c r="J25" i="14"/>
  <c r="L25" i="14"/>
  <c r="F26" i="14"/>
  <c r="H26" i="14"/>
  <c r="J26" i="14"/>
  <c r="L26" i="14"/>
  <c r="F27" i="14"/>
  <c r="H27" i="14"/>
  <c r="J27" i="14"/>
  <c r="L27" i="14"/>
  <c r="F28" i="14"/>
  <c r="H28" i="14"/>
  <c r="J28" i="14"/>
  <c r="L28" i="14"/>
  <c r="F29" i="14"/>
  <c r="H29" i="14"/>
  <c r="J29" i="14"/>
  <c r="L29" i="14"/>
  <c r="F16" i="14"/>
  <c r="D26" i="14"/>
  <c r="M26" i="14"/>
  <c r="D25" i="14"/>
  <c r="M25" i="14"/>
  <c r="M29" i="14"/>
  <c r="D29" i="14"/>
  <c r="M28" i="14"/>
  <c r="D28" i="14"/>
  <c r="P32" i="1"/>
  <c r="H32" i="1"/>
  <c r="B27" i="1"/>
  <c r="E40" i="27"/>
  <c r="H40" i="27"/>
  <c r="C1" i="2"/>
  <c r="B2" i="2"/>
  <c r="F2" i="2"/>
  <c r="L2" i="2"/>
  <c r="D14" i="2"/>
  <c r="H14" i="2"/>
  <c r="K14" i="2"/>
  <c r="O14" i="2"/>
  <c r="D16" i="2"/>
  <c r="H16" i="2"/>
  <c r="K16" i="2"/>
  <c r="O16" i="2"/>
  <c r="D18" i="2"/>
  <c r="H18" i="2"/>
  <c r="D24" i="14"/>
  <c r="D7" i="2"/>
  <c r="H7" i="2"/>
  <c r="K7" i="2"/>
  <c r="O7" i="2"/>
  <c r="M24" i="14"/>
  <c r="D8" i="2"/>
  <c r="H8" i="2"/>
  <c r="K8" i="2"/>
  <c r="O8" i="2"/>
  <c r="D9" i="2"/>
  <c r="H9" i="2"/>
  <c r="K9" i="2"/>
  <c r="O9" i="2"/>
  <c r="D27" i="14"/>
  <c r="D10" i="2"/>
  <c r="H10" i="2"/>
  <c r="K10" i="2"/>
  <c r="O10" i="2"/>
  <c r="M27" i="14"/>
  <c r="D11" i="2"/>
  <c r="H11" i="2"/>
  <c r="K11" i="2"/>
  <c r="O11" i="2"/>
  <c r="D12" i="2"/>
  <c r="H12" i="2"/>
  <c r="K12" i="2"/>
  <c r="O12" i="2"/>
  <c r="A1" i="9"/>
  <c r="F11" i="9"/>
  <c r="L11" i="9"/>
  <c r="F13" i="9"/>
  <c r="F16" i="9"/>
  <c r="G41" i="9"/>
  <c r="G42" i="9"/>
  <c r="G43" i="9"/>
  <c r="G44" i="9"/>
  <c r="G45" i="9"/>
  <c r="G46" i="9"/>
  <c r="G47" i="9"/>
  <c r="G48" i="9"/>
  <c r="G49" i="9"/>
  <c r="G50" i="9"/>
  <c r="G51" i="9"/>
  <c r="G52" i="9"/>
  <c r="N52" i="9"/>
  <c r="E41" i="27"/>
  <c r="E42" i="27"/>
  <c r="B2" i="1"/>
  <c r="B5" i="1"/>
  <c r="D4" i="1"/>
  <c r="C5" i="1"/>
  <c r="G5" i="1"/>
  <c r="H5" i="1"/>
  <c r="I5" i="1"/>
  <c r="J5" i="1"/>
  <c r="K5" i="1"/>
  <c r="L5" i="1"/>
  <c r="U5" i="1"/>
  <c r="V5" i="1"/>
  <c r="W5" i="1"/>
  <c r="B6" i="1"/>
  <c r="G4" i="1"/>
  <c r="C6" i="1"/>
  <c r="D6" i="1"/>
  <c r="E6" i="1"/>
  <c r="F6" i="1"/>
  <c r="J6" i="1"/>
  <c r="K6" i="1"/>
  <c r="L6" i="1"/>
  <c r="U6" i="1"/>
  <c r="V6" i="1"/>
  <c r="W6" i="1"/>
  <c r="B7" i="1"/>
  <c r="J4" i="1"/>
  <c r="C7" i="1"/>
  <c r="D7" i="1"/>
  <c r="E7" i="1"/>
  <c r="F7" i="1"/>
  <c r="G7" i="1"/>
  <c r="H7" i="1"/>
  <c r="I7" i="1"/>
  <c r="U7" i="1"/>
  <c r="V7" i="1"/>
  <c r="W7" i="1"/>
  <c r="B10" i="1"/>
  <c r="D9" i="1"/>
  <c r="C10" i="1"/>
  <c r="G10" i="1"/>
  <c r="H10" i="1"/>
  <c r="I10" i="1"/>
  <c r="J10" i="1"/>
  <c r="K10" i="1"/>
  <c r="L10" i="1"/>
  <c r="U10" i="1"/>
  <c r="V10" i="1"/>
  <c r="W10" i="1"/>
  <c r="B11" i="1"/>
  <c r="G9" i="1"/>
  <c r="C11" i="1"/>
  <c r="D11" i="1"/>
  <c r="E11" i="1"/>
  <c r="F11" i="1"/>
  <c r="J11" i="1"/>
  <c r="K11" i="1"/>
  <c r="L11" i="1"/>
  <c r="U11" i="1"/>
  <c r="V11" i="1"/>
  <c r="W11" i="1"/>
  <c r="B12" i="1"/>
  <c r="J9" i="1"/>
  <c r="D12" i="1"/>
  <c r="E12" i="1"/>
  <c r="F12" i="1"/>
  <c r="G12" i="1"/>
  <c r="H12" i="1"/>
  <c r="I12" i="1"/>
  <c r="U12" i="1"/>
  <c r="V12" i="1"/>
  <c r="W12" i="1"/>
  <c r="B15" i="1"/>
  <c r="D14" i="1"/>
  <c r="G15" i="1"/>
  <c r="H15" i="1"/>
  <c r="I15" i="1"/>
  <c r="J15" i="1"/>
  <c r="K15" i="1"/>
  <c r="L15" i="1"/>
  <c r="U15" i="1"/>
  <c r="V15" i="1"/>
  <c r="W15" i="1"/>
  <c r="B16" i="1"/>
  <c r="G14" i="1"/>
  <c r="D16" i="1"/>
  <c r="E16" i="1"/>
  <c r="F16" i="1"/>
  <c r="J16" i="1"/>
  <c r="K16" i="1"/>
  <c r="L16" i="1"/>
  <c r="U16" i="1"/>
  <c r="V16" i="1"/>
  <c r="W16" i="1"/>
  <c r="B17" i="1"/>
  <c r="J14" i="1"/>
  <c r="C17" i="1"/>
  <c r="D17" i="1"/>
  <c r="E17" i="1"/>
  <c r="F17" i="1"/>
  <c r="G17" i="1"/>
  <c r="H17" i="1"/>
  <c r="I17" i="1"/>
  <c r="U17" i="1"/>
  <c r="V17" i="1"/>
  <c r="W17" i="1"/>
  <c r="B20" i="1"/>
  <c r="D19" i="1"/>
  <c r="C20" i="1"/>
  <c r="G20" i="1"/>
  <c r="H20" i="1"/>
  <c r="I20" i="1"/>
  <c r="J20" i="1"/>
  <c r="K20" i="1"/>
  <c r="L20" i="1"/>
  <c r="U20" i="1"/>
  <c r="V20" i="1"/>
  <c r="W20" i="1"/>
  <c r="B21" i="1"/>
  <c r="G19" i="1"/>
  <c r="C21" i="1"/>
  <c r="D21" i="1"/>
  <c r="E21" i="1"/>
  <c r="F21" i="1"/>
  <c r="J21" i="1"/>
  <c r="K21" i="1"/>
  <c r="L21" i="1"/>
  <c r="U21" i="1"/>
  <c r="V21" i="1"/>
  <c r="W21" i="1"/>
  <c r="B22" i="1"/>
  <c r="J19" i="1"/>
  <c r="D22" i="1"/>
  <c r="E22" i="1"/>
  <c r="F22" i="1"/>
  <c r="G22" i="1"/>
  <c r="H22" i="1"/>
  <c r="I22" i="1"/>
  <c r="U22" i="1"/>
  <c r="V22" i="1"/>
  <c r="W22" i="1"/>
  <c r="D37" i="1"/>
  <c r="H37" i="1"/>
  <c r="L37" i="1"/>
  <c r="P37" i="1"/>
  <c r="D42" i="1"/>
  <c r="H42" i="1"/>
  <c r="L42" i="1"/>
  <c r="P42" i="1"/>
  <c r="N19" i="14"/>
  <c r="F19" i="14"/>
  <c r="N18" i="14"/>
  <c r="F18" i="14"/>
  <c r="N17" i="14"/>
  <c r="F17" i="14"/>
  <c r="N16" i="14"/>
  <c r="M16" i="14"/>
  <c r="N15" i="14"/>
  <c r="M15" i="14"/>
  <c r="F15" i="14"/>
  <c r="N14" i="14"/>
  <c r="M14" i="14"/>
  <c r="F14" i="14"/>
  <c r="N13" i="14"/>
  <c r="F13" i="14"/>
  <c r="N12" i="14"/>
  <c r="M12" i="14"/>
  <c r="F12" i="14"/>
  <c r="N11" i="14"/>
  <c r="M11" i="14"/>
  <c r="F11" i="14"/>
  <c r="N10" i="14"/>
  <c r="M10" i="14"/>
  <c r="F10" i="14"/>
  <c r="N9" i="14"/>
  <c r="M9" i="14"/>
  <c r="F9" i="14"/>
  <c r="N8" i="14"/>
  <c r="M8" i="14"/>
  <c r="F8" i="14"/>
  <c r="G10" i="14"/>
  <c r="G8" i="14"/>
  <c r="G15" i="14"/>
  <c r="G11" i="14"/>
  <c r="G14" i="14"/>
  <c r="M19" i="14"/>
  <c r="G19" i="14"/>
  <c r="M18" i="14"/>
  <c r="G18" i="14"/>
  <c r="M13" i="14"/>
  <c r="G13" i="14"/>
  <c r="M17" i="14"/>
  <c r="G17" i="14"/>
  <c r="G12" i="14"/>
  <c r="G16" i="14"/>
  <c r="G9" i="14"/>
</calcChain>
</file>

<file path=xl/sharedStrings.xml><?xml version="1.0" encoding="utf-8"?>
<sst xmlns="http://schemas.openxmlformats.org/spreadsheetml/2006/main" count="365" uniqueCount="163">
  <si>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</si>
  <si>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</si>
  <si>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</si>
  <si>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</si>
  <si>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</si>
  <si>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C</t>
    <phoneticPr fontId="3"/>
  </si>
  <si>
    <t>A</t>
    <phoneticPr fontId="3"/>
  </si>
  <si>
    <t>時間</t>
    <rPh sb="0" eb="2">
      <t>ジカン</t>
    </rPh>
    <phoneticPr fontId="3"/>
  </si>
  <si>
    <t>符号</t>
    <rPh sb="0" eb="2">
      <t>フゴウ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</si>
  <si>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</si>
  <si>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</si>
  <si>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所属</t>
    <rPh sb="0" eb="2">
      <t>ショゾク</t>
    </rPh>
    <phoneticPr fontId="3"/>
  </si>
  <si>
    <t>B</t>
    <phoneticPr fontId="3"/>
  </si>
  <si>
    <t>チーム</t>
    <phoneticPr fontId="3"/>
  </si>
  <si>
    <t>♕</t>
    <phoneticPr fontId="3"/>
  </si>
  <si>
    <t>━</t>
    <phoneticPr fontId="3"/>
  </si>
  <si>
    <t>旭ＦＣジュニア</t>
    <rPh sb="0" eb="1">
      <t>アサヒ</t>
    </rPh>
    <phoneticPr fontId="3"/>
  </si>
  <si>
    <t>主催</t>
    <rPh sb="0" eb="2">
      <t>シュサイ</t>
    </rPh>
    <phoneticPr fontId="3"/>
  </si>
  <si>
    <t xml:space="preserve">参加チーム </t>
    <rPh sb="0" eb="2">
      <t>サンカ</t>
    </rPh>
    <phoneticPr fontId="3"/>
  </si>
  <si>
    <t>８.</t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</si>
  <si>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</si>
  <si>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</si>
  <si>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備考</t>
    <rPh sb="0" eb="2">
      <t>ビコウ</t>
    </rPh>
    <phoneticPr fontId="3"/>
  </si>
  <si>
    <t>７.</t>
  </si>
  <si>
    <t>④　抽選</t>
    <rPh sb="2" eb="4">
      <t>チュウセン</t>
    </rPh>
    <phoneticPr fontId="3"/>
  </si>
  <si>
    <t>③　総得点</t>
    <rPh sb="2" eb="5">
      <t>ソウトクテン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</si>
  <si>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</si>
  <si>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</si>
  <si>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順位のつけ方</t>
    <rPh sb="0" eb="2">
      <t>ジュンイ</t>
    </rPh>
    <rPh sb="3" eb="6">
      <t>ツケカタ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</si>
  <si>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</si>
  <si>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競技方法</t>
    <rPh sb="0" eb="2">
      <t>キョウギ</t>
    </rPh>
    <rPh sb="2" eb="4">
      <t>ホウホウ</t>
    </rPh>
    <phoneticPr fontId="3"/>
  </si>
  <si>
    <t>６.</t>
  </si>
  <si>
    <t>参加費</t>
    <rPh sb="0" eb="3">
      <t>サンカヒ</t>
    </rPh>
    <phoneticPr fontId="20"/>
  </si>
  <si>
    <t>５.</t>
  </si>
  <si>
    <t>対象</t>
    <rPh sb="0" eb="2">
      <t>タイショウ</t>
    </rPh>
    <phoneticPr fontId="20"/>
  </si>
  <si>
    <t>４.</t>
  </si>
  <si>
    <t>会場</t>
    <rPh sb="0" eb="2">
      <t>カイジョウ</t>
    </rPh>
    <phoneticPr fontId="20"/>
  </si>
  <si>
    <t>３.</t>
  </si>
  <si>
    <t>日時</t>
    <rPh sb="0" eb="2">
      <t>ニチジ</t>
    </rPh>
    <phoneticPr fontId="20"/>
  </si>
  <si>
    <t>２.</t>
  </si>
  <si>
    <t>同年代の選手同士の交流を図る。</t>
  </si>
  <si>
    <t>ジュニア年代におけるサッカーの技術向上と健全な心身の育成を図り、</t>
  </si>
  <si>
    <t>目的</t>
    <rPh sb="0" eb="2">
      <t>モクテキ</t>
    </rPh>
    <phoneticPr fontId="20"/>
  </si>
  <si>
    <t>１.</t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</si>
  <si>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</si>
  <si>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</si>
  <si>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</si>
  <si>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</si>
  <si>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D</t>
    <phoneticPr fontId="3"/>
  </si>
  <si>
    <t>試合数</t>
    <rPh sb="0" eb="2">
      <t>シアイ</t>
    </rPh>
    <rPh sb="2" eb="3">
      <t>スウ</t>
    </rPh>
    <phoneticPr fontId="3"/>
  </si>
  <si>
    <t>参加チーム　セット</t>
    <rPh sb="0" eb="2">
      <t>サンカ</t>
    </rPh>
    <phoneticPr fontId="3"/>
  </si>
  <si>
    <t>A2位</t>
    <rPh sb="2" eb="3">
      <t>イ</t>
    </rPh>
    <phoneticPr fontId="3"/>
  </si>
  <si>
    <t>B2位</t>
    <rPh sb="2" eb="3">
      <t>イ</t>
    </rPh>
    <phoneticPr fontId="3"/>
  </si>
  <si>
    <t>A3位</t>
    <rPh sb="2" eb="3">
      <t>イ</t>
    </rPh>
    <phoneticPr fontId="3"/>
  </si>
  <si>
    <t>B3位</t>
    <rPh sb="2" eb="3">
      <t>イ</t>
    </rPh>
    <phoneticPr fontId="3"/>
  </si>
  <si>
    <t>C2位</t>
    <rPh sb="2" eb="3">
      <t>イ</t>
    </rPh>
    <phoneticPr fontId="3"/>
  </si>
  <si>
    <t>C3位</t>
    <rPh sb="2" eb="3">
      <t>イ</t>
    </rPh>
    <phoneticPr fontId="3"/>
  </si>
  <si>
    <t>D3位</t>
    <rPh sb="2" eb="3">
      <t>イ</t>
    </rPh>
    <phoneticPr fontId="3"/>
  </si>
  <si>
    <t>A1位</t>
    <rPh sb="2" eb="3">
      <t>イ</t>
    </rPh>
    <phoneticPr fontId="3"/>
  </si>
  <si>
    <t>B1位</t>
    <rPh sb="2" eb="3">
      <t>イ</t>
    </rPh>
    <phoneticPr fontId="3"/>
  </si>
  <si>
    <t>C1位</t>
    <rPh sb="2" eb="3">
      <t>イ</t>
    </rPh>
    <phoneticPr fontId="3"/>
  </si>
  <si>
    <t>D1位</t>
    <rPh sb="2" eb="3">
      <t>イ</t>
    </rPh>
    <phoneticPr fontId="3"/>
  </si>
  <si>
    <t>VS</t>
    <phoneticPr fontId="3"/>
  </si>
  <si>
    <t>D2位</t>
    <rPh sb="2" eb="3">
      <t>イ</t>
    </rPh>
    <phoneticPr fontId="3"/>
  </si>
  <si>
    <t>予選リーグ・順位決定戦の実施は、下記の通りとする。</t>
    <rPh sb="0" eb="2">
      <t>ヨセン</t>
    </rPh>
    <rPh sb="6" eb="8">
      <t>ジュンイ</t>
    </rPh>
    <rPh sb="8" eb="10">
      <t>ケッテイ</t>
    </rPh>
    <rPh sb="10" eb="11">
      <t>セン</t>
    </rPh>
    <rPh sb="12" eb="14">
      <t>ジッシ</t>
    </rPh>
    <rPh sb="16" eb="18">
      <t>カキ</t>
    </rPh>
    <rPh sb="19" eb="20">
      <t>トオ</t>
    </rPh>
    <phoneticPr fontId="3"/>
  </si>
  <si>
    <t>予選リーグ</t>
    <phoneticPr fontId="3"/>
  </si>
  <si>
    <t>大会名</t>
    <rPh sb="0" eb="2">
      <t>タイカイ</t>
    </rPh>
    <rPh sb="2" eb="3">
      <t>メイ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</si>
  <si>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</si>
  <si>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</si>
  <si>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</si>
  <si>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↓参加チームコピペ</t>
    <rPh sb="1" eb="3">
      <t>サンカ</t>
    </rPh>
    <phoneticPr fontId="3"/>
  </si>
  <si>
    <t>試合時間</t>
    <rPh sb="0" eb="2">
      <t>シアイ</t>
    </rPh>
    <rPh sb="2" eb="4">
      <t>ジカン</t>
    </rPh>
    <phoneticPr fontId="3"/>
  </si>
  <si>
    <t>（</t>
    <phoneticPr fontId="3"/>
  </si>
  <si>
    <t>）</t>
    <phoneticPr fontId="3"/>
  </si>
  <si>
    <t>審判</t>
    <rPh sb="0" eb="2">
      <t>シンパン</t>
    </rPh>
    <phoneticPr fontId="3"/>
  </si>
  <si>
    <t>Aコート対戦</t>
    <rPh sb="4" eb="6">
      <t>タイセン</t>
    </rPh>
    <phoneticPr fontId="3"/>
  </si>
  <si>
    <t>Bコート対戦</t>
    <rPh sb="4" eb="6">
      <t>タイセン</t>
    </rPh>
    <phoneticPr fontId="3"/>
  </si>
  <si>
    <t>勝</t>
    <rPh sb="0" eb="1">
      <t>カチ</t>
    </rPh>
    <phoneticPr fontId="3"/>
  </si>
  <si>
    <t>分</t>
    <rPh sb="0" eb="1">
      <t>ワ</t>
    </rPh>
    <phoneticPr fontId="3"/>
  </si>
  <si>
    <t>勝点</t>
    <rPh sb="0" eb="1">
      <t>カチ</t>
    </rPh>
    <rPh sb="1" eb="2">
      <t>テン</t>
    </rPh>
    <phoneticPr fontId="3"/>
  </si>
  <si>
    <t>日　　　　程</t>
    <rPh sb="0" eb="1">
      <t>ヒ</t>
    </rPh>
    <rPh sb="5" eb="6">
      <t>ホド</t>
    </rPh>
    <phoneticPr fontId="3"/>
  </si>
  <si>
    <t>場　　　　所</t>
    <rPh sb="0" eb="1">
      <t>バ</t>
    </rPh>
    <rPh sb="5" eb="6">
      <t>ショ</t>
    </rPh>
    <phoneticPr fontId="3"/>
  </si>
  <si>
    <t xml:space="preserve">A2位
</t>
    <rPh sb="2" eb="3">
      <t>イ</t>
    </rPh>
    <phoneticPr fontId="3"/>
  </si>
  <si>
    <t xml:space="preserve">A1位
</t>
    <rPh sb="2" eb="3">
      <t>イ</t>
    </rPh>
    <phoneticPr fontId="3"/>
  </si>
  <si>
    <t xml:space="preserve">Ｂ2位
</t>
    <rPh sb="2" eb="3">
      <t>イ</t>
    </rPh>
    <phoneticPr fontId="3"/>
  </si>
  <si>
    <t xml:space="preserve">A3位
</t>
    <rPh sb="2" eb="3">
      <t>イ</t>
    </rPh>
    <phoneticPr fontId="3"/>
  </si>
  <si>
    <t xml:space="preserve">C3位
</t>
    <rPh sb="2" eb="3">
      <t>イ</t>
    </rPh>
    <phoneticPr fontId="3"/>
  </si>
  <si>
    <t xml:space="preserve">B3位
</t>
    <rPh sb="2" eb="3">
      <t>イ</t>
    </rPh>
    <phoneticPr fontId="3"/>
  </si>
  <si>
    <t>北播磨</t>
    <rPh sb="0" eb="1">
      <t>キタ</t>
    </rPh>
    <rPh sb="1" eb="3">
      <t>ハリマ</t>
    </rPh>
    <phoneticPr fontId="3"/>
  </si>
  <si>
    <t>.</t>
    <phoneticPr fontId="3"/>
  </si>
  <si>
    <t>カテゴリー</t>
    <phoneticPr fontId="3"/>
  </si>
  <si>
    <t>相互</t>
    <rPh sb="0" eb="2">
      <t>ソウゴ</t>
    </rPh>
    <phoneticPr fontId="3"/>
  </si>
  <si>
    <t xml:space="preserve">B1位
</t>
    <rPh sb="2" eb="3">
      <t>イ</t>
    </rPh>
    <phoneticPr fontId="3"/>
  </si>
  <si>
    <r>
      <t>Ｄ3位</t>
    </r>
    <r>
      <rPr>
        <sz val="11"/>
        <rFont val="ＭＳ Ｐゴシック"/>
        <family val="3"/>
        <charset val="128"/>
      </rPr>
      <t xml:space="preserve">
</t>
    </r>
    <rPh sb="2" eb="3">
      <t>イ</t>
    </rPh>
    <phoneticPr fontId="3"/>
  </si>
  <si>
    <t>決勝戦</t>
    <rPh sb="0" eb="3">
      <t>ケッショウセン</t>
    </rPh>
    <phoneticPr fontId="3"/>
  </si>
  <si>
    <t>3位決定戦</t>
    <rPh sb="1" eb="2">
      <t>イ</t>
    </rPh>
    <rPh sb="2" eb="5">
      <t>ケッテイセン</t>
    </rPh>
    <phoneticPr fontId="3"/>
  </si>
  <si>
    <t>フレンドリーマッチ</t>
    <phoneticPr fontId="3"/>
  </si>
  <si>
    <t>順位決定戦</t>
    <rPh sb="0" eb="2">
      <t>ジュンイ</t>
    </rPh>
    <rPh sb="2" eb="5">
      <t>ケッテイセン</t>
    </rPh>
    <phoneticPr fontId="3"/>
  </si>
  <si>
    <t>各カテゴリ　各リーグの同順で順位決定戦を行う</t>
    <rPh sb="0" eb="1">
      <t>カク</t>
    </rPh>
    <rPh sb="6" eb="7">
      <t>カク</t>
    </rPh>
    <rPh sb="11" eb="13">
      <t>ドウジュン</t>
    </rPh>
    <rPh sb="14" eb="16">
      <t>ジュンイ</t>
    </rPh>
    <rPh sb="16" eb="19">
      <t>ケッテイセン</t>
    </rPh>
    <rPh sb="20" eb="21">
      <t>オコナ</t>
    </rPh>
    <phoneticPr fontId="3"/>
  </si>
  <si>
    <t>順位決定戦で同点の場合は3人のPKとし、その後はｻﾄﾞﾝﾃﾞｽとする。</t>
    <rPh sb="0" eb="2">
      <t>ジュンイ</t>
    </rPh>
    <rPh sb="2" eb="5">
      <t>ケッテイセン</t>
    </rPh>
    <rPh sb="6" eb="8">
      <t>ドウテン</t>
    </rPh>
    <rPh sb="9" eb="11">
      <t>バアイ</t>
    </rPh>
    <rPh sb="13" eb="14">
      <t>ニン</t>
    </rPh>
    <rPh sb="22" eb="23">
      <t>ゴ</t>
    </rPh>
    <phoneticPr fontId="3"/>
  </si>
  <si>
    <t>旭FCジュニア　監督</t>
    <rPh sb="0" eb="1">
      <t>アサヒ</t>
    </rPh>
    <rPh sb="8" eb="10">
      <t>カントク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</si>
  <si>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</si>
  <si>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 xml:space="preserve">C２位
</t>
    <rPh sb="2" eb="3">
      <t>イ</t>
    </rPh>
    <phoneticPr fontId="3"/>
  </si>
  <si>
    <t>旭FCジュニア</t>
    <rPh sb="0" eb="1">
      <t>アサヒ</t>
    </rPh>
    <phoneticPr fontId="3"/>
  </si>
  <si>
    <t>北播磨</t>
    <phoneticPr fontId="3"/>
  </si>
  <si>
    <t>◇各チームリーグ戦を行い、次の方法でグループ毎の順位をつける</t>
    <rPh sb="1" eb="2">
      <t>カク</t>
    </rPh>
    <rPh sb="8" eb="9">
      <t>セン</t>
    </rPh>
    <rPh sb="10" eb="11">
      <t>オコナ</t>
    </rPh>
    <rPh sb="13" eb="14">
      <t>ツギ</t>
    </rPh>
    <rPh sb="15" eb="17">
      <t>ホウホウ</t>
    </rPh>
    <rPh sb="22" eb="23">
      <t>ゴト</t>
    </rPh>
    <rPh sb="24" eb="26">
      <t>ジュンイ</t>
    </rPh>
    <phoneticPr fontId="3"/>
  </si>
  <si>
    <t>北播磨</t>
    <rPh sb="0" eb="3">
      <t>キタハリマ</t>
    </rPh>
    <phoneticPr fontId="3"/>
  </si>
  <si>
    <t xml:space="preserve">D２位
</t>
    <rPh sb="2" eb="3">
      <t>イ</t>
    </rPh>
    <phoneticPr fontId="3"/>
  </si>
  <si>
    <t>北摂</t>
    <rPh sb="0" eb="2">
      <t>ホクセツ</t>
    </rPh>
    <phoneticPr fontId="3"/>
  </si>
  <si>
    <t>携帯メール　yukimi.ksmt.1970@icloud.com</t>
    <rPh sb="0" eb="2">
      <t>ケイタイ</t>
    </rPh>
    <phoneticPr fontId="3"/>
  </si>
  <si>
    <t>駐車場側　　　　Aコート</t>
    <rPh sb="0" eb="3">
      <t>チュウシャジョウ</t>
    </rPh>
    <rPh sb="3" eb="4">
      <t>ガワ</t>
    </rPh>
    <phoneticPr fontId="3"/>
  </si>
  <si>
    <t>奥側　　　　　Bコート</t>
    <rPh sb="0" eb="1">
      <t>オク</t>
    </rPh>
    <rPh sb="1" eb="2">
      <t>ガワ</t>
    </rPh>
    <phoneticPr fontId="3"/>
  </si>
  <si>
    <t>U-12 C</t>
    <phoneticPr fontId="3"/>
  </si>
  <si>
    <t>U-12 D</t>
    <phoneticPr fontId="3"/>
  </si>
  <si>
    <t>U-12</t>
    <phoneticPr fontId="3"/>
  </si>
  <si>
    <t>U-12　　C</t>
    <phoneticPr fontId="3"/>
  </si>
  <si>
    <t>U-12　　D</t>
    <phoneticPr fontId="3"/>
  </si>
  <si>
    <t>U-12
C</t>
    <phoneticPr fontId="3"/>
  </si>
  <si>
    <t>U-12
D</t>
    <phoneticPr fontId="3"/>
  </si>
  <si>
    <t>U-12
ﾌﾚﾝﾄﾞﾘｰ</t>
    <phoneticPr fontId="3"/>
  </si>
  <si>
    <t>U-12
3決</t>
    <rPh sb="6" eb="7">
      <t>ケッ</t>
    </rPh>
    <phoneticPr fontId="3"/>
  </si>
  <si>
    <t>U-12
決勝</t>
    <rPh sb="5" eb="7">
      <t>ケッショウ</t>
    </rPh>
    <phoneticPr fontId="3"/>
  </si>
  <si>
    <t>交流</t>
    <rPh sb="0" eb="2">
      <t>コウリュウ</t>
    </rPh>
    <phoneticPr fontId="3"/>
  </si>
  <si>
    <t>東播</t>
    <rPh sb="0" eb="2">
      <t>トウバン</t>
    </rPh>
    <phoneticPr fontId="3"/>
  </si>
  <si>
    <t>（上着審判服着用）</t>
    <rPh sb="1" eb="3">
      <t>ウワギ</t>
    </rPh>
    <rPh sb="3" eb="5">
      <t>シンパン</t>
    </rPh>
    <rPh sb="5" eb="6">
      <t>フク</t>
    </rPh>
    <rPh sb="6" eb="8">
      <t>チャクヨウ</t>
    </rPh>
    <phoneticPr fontId="3"/>
  </si>
  <si>
    <t>北播衛生グランド</t>
    <rPh sb="0" eb="4">
      <t>ホクバンエイセイ</t>
    </rPh>
    <phoneticPr fontId="3"/>
  </si>
  <si>
    <t>明石</t>
    <rPh sb="0" eb="2">
      <t>アカシ</t>
    </rPh>
    <phoneticPr fontId="3"/>
  </si>
  <si>
    <t>大会登録費　￥６，０００円(当日、徴収します)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</si>
  <si>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西宮シティSC</t>
    <rPh sb="0" eb="2">
      <t>ニシノミヤ</t>
    </rPh>
    <phoneticPr fontId="3"/>
  </si>
  <si>
    <t>但馬南SS</t>
    <rPh sb="0" eb="2">
      <t>タジマ</t>
    </rPh>
    <rPh sb="2" eb="3">
      <t>ミナミ</t>
    </rPh>
    <phoneticPr fontId="3"/>
  </si>
  <si>
    <t>西宮</t>
    <rPh sb="0" eb="2">
      <t>ニシノミヤ</t>
    </rPh>
    <phoneticPr fontId="3"/>
  </si>
  <si>
    <t>但馬</t>
    <rPh sb="0" eb="2">
      <t>タジマ</t>
    </rPh>
    <phoneticPr fontId="3"/>
  </si>
  <si>
    <t>チャレンジカップ　U-12・U-8</t>
    <phoneticPr fontId="3"/>
  </si>
  <si>
    <t>U-12・U-8</t>
    <phoneticPr fontId="3"/>
  </si>
  <si>
    <t>　U-12 （20-5-20）　U-8（ 15-5-15）</t>
    <phoneticPr fontId="3"/>
  </si>
  <si>
    <t>U-8 A</t>
    <phoneticPr fontId="3"/>
  </si>
  <si>
    <t>U-8 B</t>
    <phoneticPr fontId="3"/>
  </si>
  <si>
    <t>長尾WFCブルー</t>
    <rPh sb="0" eb="2">
      <t>ナガオ</t>
    </rPh>
    <phoneticPr fontId="3"/>
  </si>
  <si>
    <t>長尾WFCブラック</t>
    <rPh sb="0" eb="2">
      <t>ナガオ</t>
    </rPh>
    <phoneticPr fontId="3"/>
  </si>
  <si>
    <t>宝塚FC</t>
    <rPh sb="0" eb="2">
      <t>タカラヅカ</t>
    </rPh>
    <phoneticPr fontId="3"/>
  </si>
  <si>
    <t>社FCジュニア</t>
    <rPh sb="0" eb="1">
      <t>ヤシロ</t>
    </rPh>
    <phoneticPr fontId="3"/>
  </si>
  <si>
    <t>洲本FC</t>
    <rPh sb="0" eb="2">
      <t>スモト</t>
    </rPh>
    <phoneticPr fontId="3"/>
  </si>
  <si>
    <t>二見西FC</t>
    <rPh sb="0" eb="2">
      <t>フタミ</t>
    </rPh>
    <rPh sb="2" eb="3">
      <t>ニシ</t>
    </rPh>
    <phoneticPr fontId="3"/>
  </si>
  <si>
    <t>プチぷりJｒ</t>
    <phoneticPr fontId="3"/>
  </si>
  <si>
    <t>淡路</t>
    <rPh sb="0" eb="2">
      <t>アワジ</t>
    </rPh>
    <phoneticPr fontId="3"/>
  </si>
  <si>
    <t>◇試合時間はU-12 （20-5-20）　U-8（15-5-15）</t>
    <rPh sb="1" eb="3">
      <t>シアイ</t>
    </rPh>
    <rPh sb="3" eb="5">
      <t>ジカン</t>
    </rPh>
    <phoneticPr fontId="3"/>
  </si>
  <si>
    <t>U-8</t>
    <phoneticPr fontId="3"/>
  </si>
  <si>
    <t>U-8　　A</t>
    <phoneticPr fontId="3"/>
  </si>
  <si>
    <t>U-8　　B</t>
    <phoneticPr fontId="3"/>
  </si>
  <si>
    <t>U-８
A</t>
    <phoneticPr fontId="3"/>
  </si>
  <si>
    <t>U-8
B</t>
    <phoneticPr fontId="3"/>
  </si>
  <si>
    <t>U-8
ﾌﾚﾝﾄﾞﾘｰ</t>
    <phoneticPr fontId="3"/>
  </si>
  <si>
    <t>U-8 
3決</t>
    <rPh sb="6" eb="7">
      <t>ケッ</t>
    </rPh>
    <phoneticPr fontId="3"/>
  </si>
  <si>
    <t>U-8
決勝</t>
    <rPh sb="4" eb="6">
      <t>ケッショウ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</si>
</sst>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176" formatCode="aaa"/>
    <numFmt numFmtId="177" formatCode="\(aaa\)"/>
    <numFmt numFmtId="178" formatCode="yyyy&quot;年&quot;m&quot;月&quot;d&quot;日&quot;;@"/>
  </numFmts>
  <fonts count="38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メイリオ"/>
      <family val="3"/>
      <charset val="128"/>
    </font>
    <font>
      <sz val="12"/>
      <name val="メイリオ"/>
      <family val="3"/>
      <charset val="128"/>
    </font>
    <font>
      <b/>
      <sz val="20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b/>
      <sz val="11"/>
      <color indexed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4"/>
      <color indexed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indexed="17"/>
      <name val="ＭＳ Ｐゴシック"/>
      <family val="3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游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1" tint="0.89999084444715716"/>
        <bgColor indexed="64"/>
      </patternFill>
    </fill>
    <fill>
      <patternFill patternType="solid">
        <fgColor theme="2" tint="-9.9978637043366805E-2"/>
        <bgColor indexed="64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35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36" fillId="0" borderId="0">
      <alignment vertical="center"/>
    </xf>
    <xf numFmtId="0" fontId="2" fillId="0" borderId="0">
      <alignment vertical="center"/>
    </xf>
  </cellStyleXfs>
  <cellXfs count="306">
    <xf numFmtId="0" fontId="0" fillId="0" borderId="0" xfId="0">
      <alignment vertical="center"/>
    </xf>
    <xf numFmtId="0" fontId="4" fillId="0" borderId="0" xfId="18" applyFont="1" applyAlignment="1">
      <alignment horizontal="center" vertical="center"/>
    </xf>
    <xf numFmtId="0" fontId="9" fillId="0" borderId="0" xfId="18" applyFont="1" applyAlignment="1">
      <alignment horizontal="center" vertical="center"/>
    </xf>
    <xf numFmtId="0" fontId="6" fillId="0" borderId="0" xfId="0" applyFont="1">
      <alignment vertical="center"/>
    </xf>
    <xf numFmtId="0" fontId="10" fillId="0" borderId="1" xfId="0" applyFont="1" applyBorder="1" applyAlignment="1">
      <alignment horizontal="center" vertical="center" shrinkToFit="1"/>
    </xf>
    <xf numFmtId="0" fontId="4" fillId="0" borderId="0" xfId="18" applyFont="1" applyAlignment="1">
      <alignment horizontal="centerContinuous" vertical="center"/>
    </xf>
    <xf numFmtId="0" fontId="2" fillId="0" borderId="0" xfId="18"/>
    <xf numFmtId="0" fontId="0" fillId="0" borderId="2" xfId="0" applyBorder="1" applyAlignment="1">
      <alignment horizontal="center" vertical="center"/>
    </xf>
    <xf numFmtId="0" fontId="2" fillId="0" borderId="3" xfId="18" applyBorder="1" applyAlignment="1">
      <alignment horizontal="center" vertical="center" shrinkToFit="1"/>
    </xf>
    <xf numFmtId="0" fontId="2" fillId="0" borderId="4" xfId="18" applyBorder="1" applyAlignment="1">
      <alignment horizontal="center" vertical="center" shrinkToFit="1"/>
    </xf>
    <xf numFmtId="0" fontId="3" fillId="0" borderId="4" xfId="18" applyFont="1" applyBorder="1" applyAlignment="1">
      <alignment horizontal="center" vertical="center" shrinkToFit="1"/>
    </xf>
    <xf numFmtId="0" fontId="5" fillId="0" borderId="5" xfId="18" applyFont="1" applyBorder="1" applyAlignment="1">
      <alignment horizontal="center" vertical="center" shrinkToFit="1"/>
    </xf>
    <xf numFmtId="0" fontId="2" fillId="0" borderId="6" xfId="18" applyBorder="1" applyAlignment="1">
      <alignment horizontal="center" vertical="center" shrinkToFit="1"/>
    </xf>
    <xf numFmtId="0" fontId="2" fillId="0" borderId="0" xfId="18" applyAlignment="1">
      <alignment horizontal="center" vertical="center"/>
    </xf>
    <xf numFmtId="0" fontId="13" fillId="0" borderId="7" xfId="18" applyFont="1" applyBorder="1" applyAlignment="1">
      <alignment horizontal="centerContinuous" vertical="center" shrinkToFit="1"/>
    </xf>
    <xf numFmtId="0" fontId="13" fillId="0" borderId="4" xfId="18" applyFont="1" applyBorder="1" applyAlignment="1">
      <alignment horizontal="centerContinuous" vertical="center" shrinkToFit="1"/>
    </xf>
    <xf numFmtId="0" fontId="13" fillId="0" borderId="8" xfId="18" applyFont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14" fontId="10" fillId="0" borderId="0" xfId="18" applyNumberFormat="1" applyFont="1" applyAlignment="1">
      <alignment horizontal="left" vertical="center"/>
    </xf>
    <xf numFmtId="0" fontId="15" fillId="0" borderId="0" xfId="5" applyFont="1"/>
    <xf numFmtId="0" fontId="16" fillId="0" borderId="0" xfId="5" applyFont="1"/>
    <xf numFmtId="0" fontId="6" fillId="0" borderId="0" xfId="8" applyFont="1"/>
    <xf numFmtId="0" fontId="6" fillId="0" borderId="0" xfId="8" applyFont="1" applyAlignment="1">
      <alignment vertical="center"/>
    </xf>
    <xf numFmtId="0" fontId="18" fillId="0" borderId="0" xfId="1" applyFont="1" applyAlignment="1" applyProtection="1">
      <alignment vertical="center"/>
    </xf>
    <xf numFmtId="0" fontId="35" fillId="0" borderId="0" xfId="6">
      <alignment vertical="center"/>
    </xf>
    <xf numFmtId="0" fontId="35" fillId="0" borderId="15" xfId="6" applyBorder="1">
      <alignment vertical="center"/>
    </xf>
    <xf numFmtId="0" fontId="35" fillId="0" borderId="16" xfId="6" applyBorder="1">
      <alignment vertical="center"/>
    </xf>
    <xf numFmtId="0" fontId="35" fillId="0" borderId="17" xfId="6" applyBorder="1">
      <alignment vertical="center"/>
    </xf>
    <xf numFmtId="0" fontId="35" fillId="0" borderId="18" xfId="6" applyBorder="1">
      <alignment vertical="center"/>
    </xf>
    <xf numFmtId="0" fontId="35" fillId="0" borderId="19" xfId="6" applyBorder="1">
      <alignment vertical="center"/>
    </xf>
    <xf numFmtId="0" fontId="35" fillId="0" borderId="20" xfId="6" applyBorder="1">
      <alignment vertical="center"/>
    </xf>
    <xf numFmtId="0" fontId="35" fillId="0" borderId="21" xfId="6" applyBorder="1">
      <alignment vertical="center"/>
    </xf>
    <xf numFmtId="0" fontId="35" fillId="0" borderId="22" xfId="6" applyBorder="1">
      <alignment vertical="center"/>
    </xf>
    <xf numFmtId="0" fontId="24" fillId="0" borderId="0" xfId="6" applyFont="1">
      <alignment vertical="center"/>
    </xf>
    <xf numFmtId="0" fontId="25" fillId="0" borderId="0" xfId="6" applyFont="1">
      <alignment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8" applyFont="1" applyAlignment="1">
      <alignment horizontal="left" indent="1"/>
    </xf>
    <xf numFmtId="0" fontId="19" fillId="0" borderId="0" xfId="6" applyFont="1">
      <alignment vertical="center"/>
    </xf>
    <xf numFmtId="0" fontId="19" fillId="0" borderId="0" xfId="6" applyFont="1" applyAlignment="1">
      <alignment horizontal="distributed" vertical="center"/>
    </xf>
    <xf numFmtId="0" fontId="19" fillId="0" borderId="0" xfId="8" applyFont="1" applyAlignment="1">
      <alignment horizontal="left" indent="3"/>
    </xf>
    <xf numFmtId="0" fontId="19" fillId="0" borderId="0" xfId="6" applyFont="1" applyAlignment="1">
      <alignment horizontal="left" vertical="center"/>
    </xf>
    <xf numFmtId="0" fontId="24" fillId="0" borderId="0" xfId="6" applyFont="1" applyAlignment="1">
      <alignment horizontal="left" vertical="center"/>
    </xf>
    <xf numFmtId="0" fontId="19" fillId="0" borderId="0" xfId="8" applyFont="1" applyAlignment="1">
      <alignment horizontal="left" indent="2"/>
    </xf>
    <xf numFmtId="0" fontId="21" fillId="0" borderId="0" xfId="0" applyFont="1" applyAlignment="1">
      <alignment horizontal="left" vertical="center"/>
    </xf>
    <xf numFmtId="0" fontId="21" fillId="0" borderId="0" xfId="0" applyFont="1">
      <alignment vertical="center"/>
    </xf>
    <xf numFmtId="56" fontId="35" fillId="0" borderId="0" xfId="6" applyNumberFormat="1">
      <alignment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49" fontId="6" fillId="0" borderId="27" xfId="0" applyNumberFormat="1" applyFont="1" applyBorder="1" applyAlignment="1">
      <alignment horizontal="center" vertical="center" shrinkToFit="1"/>
    </xf>
    <xf numFmtId="0" fontId="19" fillId="0" borderId="0" xfId="8" applyFont="1"/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10" fillId="0" borderId="1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center" vertical="center" shrinkToFit="1"/>
    </xf>
    <xf numFmtId="49" fontId="6" fillId="0" borderId="23" xfId="0" applyNumberFormat="1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0" fillId="0" borderId="35" xfId="0" applyBorder="1">
      <alignment vertical="center"/>
    </xf>
    <xf numFmtId="0" fontId="6" fillId="0" borderId="36" xfId="0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8" xfId="0" applyFont="1" applyBorder="1" applyAlignment="1">
      <alignment horizontal="center" vertical="center" shrinkToFit="1"/>
    </xf>
    <xf numFmtId="0" fontId="12" fillId="0" borderId="39" xfId="18" applyFont="1" applyBorder="1" applyAlignment="1">
      <alignment horizontal="left" vertical="center" shrinkToFit="1"/>
    </xf>
    <xf numFmtId="0" fontId="14" fillId="0" borderId="40" xfId="18" applyFont="1" applyBorder="1" applyAlignment="1">
      <alignment horizontal="center" vertical="center" shrinkToFit="1"/>
    </xf>
    <xf numFmtId="0" fontId="12" fillId="0" borderId="17" xfId="18" applyFont="1" applyBorder="1" applyAlignment="1">
      <alignment horizontal="left" vertical="center" shrinkToFit="1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/>
    </xf>
    <xf numFmtId="0" fontId="12" fillId="0" borderId="11" xfId="18" applyFont="1" applyBorder="1" applyAlignment="1">
      <alignment horizontal="center" vertical="center" shrinkToFit="1"/>
    </xf>
    <xf numFmtId="0" fontId="12" fillId="0" borderId="12" xfId="18" applyFont="1" applyBorder="1" applyAlignment="1">
      <alignment horizontal="center" vertical="center" shrinkToFit="1"/>
    </xf>
    <xf numFmtId="0" fontId="12" fillId="0" borderId="46" xfId="18" applyFont="1" applyBorder="1" applyAlignment="1">
      <alignment horizontal="center" vertical="center" shrinkToFit="1"/>
    </xf>
    <xf numFmtId="0" fontId="2" fillId="0" borderId="47" xfId="18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2" fillId="0" borderId="0" xfId="3" applyAlignment="1">
      <alignment horizontal="center" vertical="center" shrinkToFit="1"/>
    </xf>
    <xf numFmtId="0" fontId="19" fillId="0" borderId="0" xfId="3" applyFont="1" applyAlignment="1">
      <alignment horizontal="left" vertical="center" indent="1" shrinkToFit="1"/>
    </xf>
    <xf numFmtId="0" fontId="29" fillId="0" borderId="0" xfId="0" applyFont="1" applyAlignment="1">
      <alignment horizontal="right" vertical="center"/>
    </xf>
    <xf numFmtId="0" fontId="29" fillId="0" borderId="0" xfId="0" applyFont="1">
      <alignment vertical="center"/>
    </xf>
    <xf numFmtId="0" fontId="4" fillId="0" borderId="0" xfId="18" applyFont="1" applyAlignment="1">
      <alignment horizontal="left" vertical="center"/>
    </xf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58" fontId="19" fillId="0" borderId="0" xfId="6" applyNumberFormat="1" applyFont="1" applyAlignment="1">
      <alignment horizontal="left" vertical="center"/>
    </xf>
    <xf numFmtId="49" fontId="0" fillId="0" borderId="0" xfId="0" applyNumberFormat="1">
      <alignment vertical="center"/>
    </xf>
    <xf numFmtId="0" fontId="4" fillId="0" borderId="0" xfId="18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7" fillId="2" borderId="24" xfId="0" applyFont="1" applyFill="1" applyBorder="1" applyAlignment="1">
      <alignment horizontal="center" vertical="center" shrinkToFit="1"/>
    </xf>
    <xf numFmtId="0" fontId="2" fillId="0" borderId="0" xfId="5"/>
    <xf numFmtId="0" fontId="5" fillId="0" borderId="48" xfId="0" applyFont="1" applyBorder="1" applyAlignment="1">
      <alignment horizontal="center"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49" xfId="0" applyFont="1" applyFill="1" applyBorder="1" applyAlignment="1">
      <alignment horizontal="center" vertical="center" shrinkToFit="1"/>
    </xf>
    <xf numFmtId="0" fontId="6" fillId="2" borderId="27" xfId="0" applyFont="1" applyFill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horizontal="center" vertical="center" shrinkToFit="1"/>
    </xf>
    <xf numFmtId="0" fontId="7" fillId="2" borderId="29" xfId="0" applyFont="1" applyFill="1" applyBorder="1" applyAlignment="1">
      <alignment horizontal="center" vertical="center" shrinkToFit="1"/>
    </xf>
    <xf numFmtId="0" fontId="6" fillId="2" borderId="51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7" fillId="2" borderId="54" xfId="0" applyFont="1" applyFill="1" applyBorder="1" applyAlignment="1">
      <alignment horizontal="center" vertical="center" shrinkToFit="1"/>
    </xf>
    <xf numFmtId="0" fontId="7" fillId="2" borderId="43" xfId="0" applyFont="1" applyFill="1" applyBorder="1" applyAlignment="1">
      <alignment horizontal="center" vertical="center" shrinkToFit="1"/>
    </xf>
    <xf numFmtId="0" fontId="7" fillId="2" borderId="55" xfId="0" applyFont="1" applyFill="1" applyBorder="1" applyAlignment="1">
      <alignment horizontal="center" vertical="center" shrinkToFit="1"/>
    </xf>
    <xf numFmtId="0" fontId="2" fillId="0" borderId="0" xfId="18" applyAlignment="1">
      <alignment horizontal="center" vertical="center" shrinkToFit="1"/>
    </xf>
    <xf numFmtId="0" fontId="3" fillId="0" borderId="0" xfId="18" applyFont="1" applyAlignment="1">
      <alignment horizontal="center" vertical="center" shrinkToFit="1"/>
    </xf>
    <xf numFmtId="0" fontId="5" fillId="0" borderId="0" xfId="18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0" fillId="0" borderId="0" xfId="0" applyFont="1">
      <alignment vertical="center"/>
    </xf>
    <xf numFmtId="0" fontId="30" fillId="0" borderId="0" xfId="18" applyFont="1" applyAlignment="1">
      <alignment horizontal="center" vertical="center" shrinkToFit="1"/>
    </xf>
    <xf numFmtId="0" fontId="6" fillId="0" borderId="60" xfId="0" applyFont="1" applyBorder="1" applyAlignment="1">
      <alignment horizontal="center" vertical="center"/>
    </xf>
    <xf numFmtId="0" fontId="31" fillId="0" borderId="0" xfId="0" applyFont="1" applyAlignment="1">
      <alignment vertical="center" shrinkToFit="1"/>
    </xf>
    <xf numFmtId="0" fontId="31" fillId="0" borderId="0" xfId="18" applyFont="1" applyAlignment="1">
      <alignment vertical="center" shrinkToFit="1"/>
    </xf>
    <xf numFmtId="177" fontId="32" fillId="0" borderId="0" xfId="5" applyNumberFormat="1" applyFont="1" applyAlignment="1">
      <alignment vertical="center"/>
    </xf>
    <xf numFmtId="0" fontId="32" fillId="0" borderId="0" xfId="5" applyFont="1" applyAlignment="1">
      <alignment horizontal="right" vertical="center"/>
    </xf>
    <xf numFmtId="0" fontId="23" fillId="0" borderId="0" xfId="6" applyFont="1">
      <alignment vertical="center"/>
    </xf>
    <xf numFmtId="0" fontId="0" fillId="0" borderId="1" xfId="0" applyBorder="1">
      <alignment vertical="center"/>
    </xf>
    <xf numFmtId="0" fontId="2" fillId="0" borderId="1" xfId="0" applyFont="1" applyBorder="1">
      <alignment vertical="center"/>
    </xf>
    <xf numFmtId="0" fontId="2" fillId="3" borderId="1" xfId="0" applyFont="1" applyFill="1" applyBorder="1">
      <alignment vertical="center"/>
    </xf>
    <xf numFmtId="0" fontId="2" fillId="3" borderId="1" xfId="0" applyFont="1" applyFill="1" applyBorder="1" applyAlignment="1">
      <alignment horizontal="right" vertical="center"/>
    </xf>
    <xf numFmtId="0" fontId="0" fillId="3" borderId="1" xfId="0" applyFill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9" fillId="0" borderId="58" xfId="0" applyFont="1" applyBorder="1" applyAlignment="1">
      <alignment vertical="top" wrapText="1" shrinkToFit="1"/>
    </xf>
    <xf numFmtId="0" fontId="5" fillId="0" borderId="61" xfId="0" applyFont="1" applyBorder="1" applyAlignment="1">
      <alignment vertical="top" wrapText="1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56" xfId="0" applyFont="1" applyBorder="1" applyAlignment="1">
      <alignment vertical="top" wrapText="1" shrinkToFit="1"/>
    </xf>
    <xf numFmtId="0" fontId="6" fillId="0" borderId="63" xfId="0" applyFont="1" applyBorder="1" applyAlignment="1">
      <alignment horizontal="center" vertical="center" shrinkToFit="1"/>
    </xf>
    <xf numFmtId="20" fontId="4" fillId="0" borderId="64" xfId="0" applyNumberFormat="1" applyFont="1" applyBorder="1" applyAlignment="1">
      <alignment horizontal="center" vertical="center" shrinkToFit="1"/>
    </xf>
    <xf numFmtId="20" fontId="4" fillId="0" borderId="48" xfId="0" applyNumberFormat="1" applyFont="1" applyBorder="1" applyAlignment="1">
      <alignment horizontal="center" vertical="center" shrinkToFit="1"/>
    </xf>
    <xf numFmtId="0" fontId="29" fillId="0" borderId="48" xfId="0" applyFont="1" applyBorder="1" applyAlignment="1">
      <alignment horizontal="center" vertical="center" shrinkToFit="1"/>
    </xf>
    <xf numFmtId="0" fontId="29" fillId="0" borderId="45" xfId="0" applyFont="1" applyBorder="1" applyAlignment="1">
      <alignment horizontal="center" vertical="center" shrinkToFit="1"/>
    </xf>
    <xf numFmtId="0" fontId="29" fillId="0" borderId="33" xfId="0" applyFont="1" applyBorder="1" applyAlignment="1">
      <alignment horizontal="center" vertical="center" shrinkToFit="1"/>
    </xf>
    <xf numFmtId="0" fontId="10" fillId="0" borderId="46" xfId="0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0" fillId="0" borderId="0" xfId="0" quotePrefix="1" applyAlignment="1">
      <alignment horizontal="center" vertical="center"/>
    </xf>
    <xf numFmtId="0" fontId="24" fillId="4" borderId="0" xfId="6" applyFont="1" applyFill="1" applyAlignment="1">
      <alignment horizontal="right" vertical="center"/>
    </xf>
    <xf numFmtId="0" fontId="29" fillId="4" borderId="0" xfId="3" applyFont="1" applyFill="1" applyAlignment="1">
      <alignment horizontal="left" vertical="center" shrinkToFit="1"/>
    </xf>
    <xf numFmtId="0" fontId="29" fillId="4" borderId="0" xfId="3" applyFont="1" applyFill="1" applyAlignment="1">
      <alignment horizontal="right" vertical="center"/>
    </xf>
    <xf numFmtId="0" fontId="35" fillId="3" borderId="0" xfId="6" applyFill="1">
      <alignment vertical="center"/>
    </xf>
    <xf numFmtId="0" fontId="29" fillId="3" borderId="0" xfId="3" applyFont="1" applyFill="1" applyAlignment="1">
      <alignment horizontal="left" vertical="center" shrinkToFit="1"/>
    </xf>
    <xf numFmtId="0" fontId="29" fillId="3" borderId="0" xfId="3" applyFont="1" applyFill="1" applyAlignment="1">
      <alignment horizontal="right" vertical="center"/>
    </xf>
    <xf numFmtId="0" fontId="24" fillId="5" borderId="0" xfId="6" applyFont="1" applyFill="1" applyAlignment="1">
      <alignment horizontal="right" vertical="center"/>
    </xf>
    <xf numFmtId="0" fontId="29" fillId="5" borderId="0" xfId="3" applyFont="1" applyFill="1" applyAlignment="1">
      <alignment horizontal="left" vertical="center" shrinkToFit="1"/>
    </xf>
    <xf numFmtId="0" fontId="29" fillId="5" borderId="0" xfId="3" applyFont="1" applyFill="1" applyAlignment="1">
      <alignment horizontal="right" vertical="center"/>
    </xf>
    <xf numFmtId="0" fontId="34" fillId="0" borderId="0" xfId="0" applyFont="1" applyAlignment="1">
      <alignment horizontal="justify"/>
    </xf>
    <xf numFmtId="177" fontId="33" fillId="0" borderId="0" xfId="5" applyNumberFormat="1" applyFont="1" applyAlignment="1">
      <alignment horizontal="center" vertical="center"/>
    </xf>
    <xf numFmtId="0" fontId="6" fillId="6" borderId="13" xfId="0" applyFont="1" applyFill="1" applyBorder="1" applyAlignment="1">
      <alignment horizontal="center" vertical="center" shrinkToFit="1"/>
    </xf>
    <xf numFmtId="20" fontId="4" fillId="6" borderId="14" xfId="0" applyNumberFormat="1" applyFont="1" applyFill="1" applyBorder="1" applyAlignment="1">
      <alignment horizontal="center" vertical="center" shrinkToFit="1"/>
    </xf>
    <xf numFmtId="0" fontId="10" fillId="6" borderId="1" xfId="0" applyFont="1" applyFill="1" applyBorder="1" applyAlignment="1">
      <alignment horizontal="center" vertical="center" shrinkToFit="1"/>
    </xf>
    <xf numFmtId="0" fontId="6" fillId="6" borderId="28" xfId="0" applyFont="1" applyFill="1" applyBorder="1" applyAlignment="1">
      <alignment horizontal="center" vertical="center" shrinkToFit="1"/>
    </xf>
    <xf numFmtId="49" fontId="6" fillId="6" borderId="27" xfId="0" applyNumberFormat="1" applyFont="1" applyFill="1" applyBorder="1" applyAlignment="1">
      <alignment horizontal="center" vertical="center" shrinkToFit="1"/>
    </xf>
    <xf numFmtId="0" fontId="6" fillId="6" borderId="29" xfId="0" applyFont="1" applyFill="1" applyBorder="1" applyAlignment="1">
      <alignment horizontal="center" vertical="center" shrinkToFit="1"/>
    </xf>
    <xf numFmtId="0" fontId="5" fillId="6" borderId="33" xfId="0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29" fillId="6" borderId="58" xfId="0" applyFont="1" applyFill="1" applyBorder="1" applyAlignment="1">
      <alignment vertical="top" wrapText="1" shrinkToFit="1"/>
    </xf>
    <xf numFmtId="0" fontId="5" fillId="6" borderId="56" xfId="0" applyFont="1" applyFill="1" applyBorder="1" applyAlignment="1">
      <alignment vertical="top" wrapText="1" shrinkToFit="1"/>
    </xf>
    <xf numFmtId="0" fontId="5" fillId="6" borderId="61" xfId="0" applyFont="1" applyFill="1" applyBorder="1" applyAlignment="1">
      <alignment vertical="top" wrapText="1" shrinkToFit="1"/>
    </xf>
    <xf numFmtId="0" fontId="10" fillId="6" borderId="12" xfId="0" applyFont="1" applyFill="1" applyBorder="1" applyAlignment="1">
      <alignment horizontal="center" vertical="center" shrinkToFit="1"/>
    </xf>
    <xf numFmtId="0" fontId="29" fillId="6" borderId="48" xfId="0" applyFont="1" applyFill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wrapText="1" shrinkToFit="1"/>
    </xf>
    <xf numFmtId="0" fontId="9" fillId="6" borderId="13" xfId="0" applyFont="1" applyFill="1" applyBorder="1" applyAlignment="1">
      <alignment horizontal="center" vertical="center" wrapText="1" shrinkToFit="1"/>
    </xf>
    <xf numFmtId="0" fontId="14" fillId="0" borderId="3" xfId="18" applyFont="1" applyBorder="1" applyAlignment="1">
      <alignment horizontal="center" vertical="center" shrinkToFi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2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8" fillId="0" borderId="0" xfId="0" applyFont="1">
      <alignment vertical="center"/>
    </xf>
    <xf numFmtId="0" fontId="29" fillId="0" borderId="0" xfId="3" applyFont="1" applyAlignment="1">
      <alignment vertical="center" shrinkToFit="1"/>
    </xf>
    <xf numFmtId="0" fontId="24" fillId="2" borderId="56" xfId="6" applyFont="1" applyFill="1" applyBorder="1" applyAlignment="1">
      <alignment horizontal="right" vertical="center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35" fillId="0" borderId="53" xfId="6" applyBorder="1">
      <alignment vertical="center"/>
    </xf>
    <xf numFmtId="0" fontId="24" fillId="2" borderId="47" xfId="6" applyFont="1" applyFill="1" applyBorder="1" applyAlignment="1">
      <alignment horizontal="right" vertical="center"/>
    </xf>
    <xf numFmtId="0" fontId="35" fillId="0" borderId="57" xfId="6" applyBorder="1">
      <alignment vertical="center"/>
    </xf>
    <xf numFmtId="0" fontId="24" fillId="2" borderId="33" xfId="6" applyFont="1" applyFill="1" applyBorder="1" applyAlignment="1">
      <alignment horizontal="right" vertical="center"/>
    </xf>
    <xf numFmtId="0" fontId="29" fillId="0" borderId="23" xfId="3" applyFont="1" applyBorder="1" applyAlignment="1">
      <alignment vertical="center" shrinkToFit="1"/>
    </xf>
    <xf numFmtId="0" fontId="35" fillId="0" borderId="23" xfId="6" applyBorder="1">
      <alignment vertical="center"/>
    </xf>
    <xf numFmtId="0" fontId="24" fillId="0" borderId="23" xfId="6" applyFont="1" applyBorder="1">
      <alignment vertical="center"/>
    </xf>
    <xf numFmtId="0" fontId="35" fillId="0" borderId="34" xfId="6" applyBorder="1">
      <alignment vertical="center"/>
    </xf>
    <xf numFmtId="0" fontId="24" fillId="0" borderId="51" xfId="6" applyFont="1" applyBorder="1">
      <alignment vertical="center"/>
    </xf>
    <xf numFmtId="0" fontId="35" fillId="0" borderId="51" xfId="6" applyBorder="1">
      <alignment vertical="center"/>
    </xf>
    <xf numFmtId="0" fontId="35" fillId="0" borderId="47" xfId="6" applyBorder="1">
      <alignment vertical="center"/>
    </xf>
    <xf numFmtId="0" fontId="35" fillId="0" borderId="33" xfId="6" applyBorder="1">
      <alignment vertical="center"/>
    </xf>
    <xf numFmtId="0" fontId="0" fillId="0" borderId="0" xfId="5" applyFont="1"/>
    <xf numFmtId="0" fontId="0" fillId="0" borderId="0" xfId="5" applyFont="1" applyAlignment="1">
      <alignment horizontal="right"/>
    </xf>
    <xf numFmtId="0" fontId="29" fillId="0" borderId="56" xfId="0" applyFont="1" applyBorder="1" applyAlignment="1">
      <alignment vertical="top" wrapText="1" shrinkToFit="1"/>
    </xf>
    <xf numFmtId="0" fontId="5" fillId="0" borderId="62" xfId="0" applyFont="1" applyBorder="1" applyAlignment="1">
      <alignment vertical="top" wrapText="1" shrinkToFit="1"/>
    </xf>
    <xf numFmtId="0" fontId="29" fillId="0" borderId="51" xfId="0" applyFont="1" applyBorder="1" applyAlignment="1">
      <alignment vertical="top" wrapText="1" shrinkToFit="1"/>
    </xf>
    <xf numFmtId="0" fontId="10" fillId="0" borderId="66" xfId="0" applyFont="1" applyBorder="1" applyAlignment="1">
      <alignment horizontal="center" vertical="center" shrinkToFit="1"/>
    </xf>
    <xf numFmtId="0" fontId="29" fillId="0" borderId="15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 shrinkToFit="1"/>
    </xf>
    <xf numFmtId="0" fontId="10" fillId="6" borderId="59" xfId="0" applyFont="1" applyFill="1" applyBorder="1" applyAlignment="1">
      <alignment horizontal="center" vertical="center" shrinkToFit="1"/>
    </xf>
    <xf numFmtId="0" fontId="29" fillId="6" borderId="65" xfId="0" applyFont="1" applyFill="1" applyBorder="1" applyAlignment="1">
      <alignment horizontal="center" vertical="center" shrinkToFit="1"/>
    </xf>
    <xf numFmtId="0" fontId="29" fillId="6" borderId="47" xfId="0" applyFont="1" applyFill="1" applyBorder="1" applyAlignment="1">
      <alignment horizontal="center" vertical="center" shrinkToFit="1"/>
    </xf>
    <xf numFmtId="0" fontId="29" fillId="4" borderId="0" xfId="3" applyFont="1" applyFill="1" applyAlignment="1">
      <alignment horizontal="left" vertical="center"/>
    </xf>
    <xf numFmtId="0" fontId="29" fillId="3" borderId="0" xfId="3" applyFont="1" applyFill="1" applyAlignment="1">
      <alignment horizontal="left" vertical="center"/>
    </xf>
    <xf numFmtId="0" fontId="29" fillId="5" borderId="0" xfId="3" applyFont="1" applyFill="1" applyAlignment="1">
      <alignment horizontal="left" vertical="center"/>
    </xf>
    <xf numFmtId="0" fontId="29" fillId="7" borderId="0" xfId="3" applyFont="1" applyFill="1" applyAlignment="1">
      <alignment horizontal="left" vertical="center"/>
    </xf>
    <xf numFmtId="0" fontId="37" fillId="7" borderId="0" xfId="0" applyFont="1" applyFill="1">
      <alignment vertical="center"/>
    </xf>
    <xf numFmtId="0" fontId="29" fillId="7" borderId="0" xfId="3" applyFont="1" applyFill="1" applyAlignment="1">
      <alignment horizontal="left" vertical="center" shrinkToFit="1"/>
    </xf>
    <xf numFmtId="0" fontId="24" fillId="7" borderId="0" xfId="6" applyFont="1" applyFill="1" applyAlignment="1">
      <alignment horizontal="right" vertical="center"/>
    </xf>
    <xf numFmtId="0" fontId="29" fillId="7" borderId="0" xfId="3" applyFont="1" applyFill="1" applyAlignment="1">
      <alignment horizontal="right" vertical="center"/>
    </xf>
    <xf numFmtId="0" fontId="32" fillId="0" borderId="0" xfId="5" applyFont="1" applyAlignment="1">
      <alignment horizontal="center" vertical="center"/>
    </xf>
    <xf numFmtId="0" fontId="0" fillId="0" borderId="0" xfId="0" applyAlignment="1">
      <alignment horizontal="center" vertical="center"/>
    </xf>
    <xf numFmtId="178" fontId="33" fillId="0" borderId="0" xfId="5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58" fontId="33" fillId="0" borderId="0" xfId="5" applyNumberFormat="1" applyFont="1" applyAlignment="1">
      <alignment vertical="center" shrinkToFit="1"/>
    </xf>
    <xf numFmtId="58" fontId="33" fillId="0" borderId="0" xfId="0" applyNumberFormat="1" applyFont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29" fillId="0" borderId="0" xfId="3" applyFont="1" applyAlignment="1">
      <alignment vertical="center" shrinkToFit="1"/>
    </xf>
    <xf numFmtId="0" fontId="29" fillId="0" borderId="23" xfId="3" applyFont="1" applyBorder="1" applyAlignment="1">
      <alignment vertical="center" shrinkToFit="1"/>
    </xf>
    <xf numFmtId="0" fontId="0" fillId="0" borderId="23" xfId="0" applyBorder="1" applyAlignment="1">
      <alignment vertical="center" shrinkToFit="1"/>
    </xf>
    <xf numFmtId="0" fontId="29" fillId="0" borderId="51" xfId="3" applyFont="1" applyBorder="1" applyAlignment="1">
      <alignment vertical="center" shrinkToFit="1"/>
    </xf>
    <xf numFmtId="0" fontId="0" fillId="0" borderId="51" xfId="0" applyBorder="1" applyAlignment="1">
      <alignment vertical="center" shrinkToFit="1"/>
    </xf>
    <xf numFmtId="0" fontId="22" fillId="0" borderId="0" xfId="7" applyFont="1" applyAlignment="1">
      <alignment horizontal="center" vertical="center" wrapText="1" shrinkToFit="1"/>
    </xf>
    <xf numFmtId="0" fontId="24" fillId="0" borderId="0" xfId="6" applyFont="1" applyAlignment="1">
      <alignment horizontal="center" vertical="center"/>
    </xf>
    <xf numFmtId="0" fontId="24" fillId="0" borderId="0" xfId="6" applyFont="1" applyAlignment="1">
      <alignment horizontal="left" vertical="center"/>
    </xf>
    <xf numFmtId="49" fontId="19" fillId="0" borderId="0" xfId="6" applyNumberFormat="1" applyFont="1" applyAlignment="1">
      <alignment horizontal="center" vertical="center"/>
    </xf>
    <xf numFmtId="0" fontId="19" fillId="0" borderId="0" xfId="6" applyFont="1" applyAlignment="1">
      <alignment horizontal="left" vertical="center"/>
    </xf>
    <xf numFmtId="31" fontId="19" fillId="0" borderId="0" xfId="6" applyNumberFormat="1" applyFont="1" applyAlignment="1">
      <alignment horizontal="left" vertical="center"/>
    </xf>
    <xf numFmtId="177" fontId="19" fillId="0" borderId="0" xfId="6" applyNumberFormat="1" applyFont="1" applyAlignment="1">
      <alignment horizontal="left" vertical="center" shrinkToFit="1"/>
    </xf>
    <xf numFmtId="6" fontId="19" fillId="0" borderId="0" xfId="6" applyNumberFormat="1" applyFont="1" applyAlignment="1">
      <alignment horizontal="left" vertical="center"/>
    </xf>
    <xf numFmtId="0" fontId="19" fillId="0" borderId="0" xfId="6" applyFont="1" applyAlignment="1">
      <alignment horizontal="left" vertical="center" wrapText="1"/>
    </xf>
    <xf numFmtId="0" fontId="4" fillId="0" borderId="0" xfId="18" applyFont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9" fillId="6" borderId="13" xfId="0" applyFont="1" applyFill="1" applyBorder="1" applyAlignment="1">
      <alignment horizontal="center" vertical="center" wrapText="1" shrinkToFit="1"/>
    </xf>
    <xf numFmtId="0" fontId="10" fillId="6" borderId="13" xfId="0" applyFont="1" applyFill="1" applyBorder="1" applyAlignment="1">
      <alignment horizontal="center" vertical="center" shrinkToFit="1"/>
    </xf>
    <xf numFmtId="0" fontId="8" fillId="0" borderId="74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20" fontId="4" fillId="0" borderId="14" xfId="0" applyNumberFormat="1" applyFont="1" applyBorder="1" applyAlignment="1">
      <alignment horizontal="center" vertical="center" shrinkToFit="1"/>
    </xf>
    <xf numFmtId="0" fontId="0" fillId="0" borderId="68" xfId="0" applyBorder="1" applyAlignment="1">
      <alignment horizontal="center" vertical="center" shrinkToFit="1"/>
    </xf>
    <xf numFmtId="0" fontId="6" fillId="6" borderId="56" xfId="0" applyFont="1" applyFill="1" applyBorder="1" applyAlignment="1">
      <alignment horizontal="center" vertical="center" shrinkToFit="1"/>
    </xf>
    <xf numFmtId="0" fontId="0" fillId="6" borderId="47" xfId="0" applyFill="1" applyBorder="1" applyAlignment="1">
      <alignment horizontal="center" vertical="center" shrinkToFit="1"/>
    </xf>
    <xf numFmtId="0" fontId="6" fillId="0" borderId="28" xfId="0" applyFont="1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6" fillId="6" borderId="53" xfId="0" applyFont="1" applyFill="1" applyBorder="1" applyAlignment="1">
      <alignment horizontal="center" vertical="center" shrinkToFit="1"/>
    </xf>
    <xf numFmtId="0" fontId="0" fillId="6" borderId="57" xfId="0" applyFill="1" applyBorder="1" applyAlignment="1">
      <alignment horizontal="center" vertical="center" shrinkToFit="1"/>
    </xf>
    <xf numFmtId="0" fontId="6" fillId="0" borderId="29" xfId="0" applyFon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49" fontId="6" fillId="0" borderId="51" xfId="0" applyNumberFormat="1" applyFont="1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9" fillId="6" borderId="69" xfId="0" applyFont="1" applyFill="1" applyBorder="1" applyAlignment="1">
      <alignment horizontal="center" vertical="center" wrapText="1" shrinkToFit="1"/>
    </xf>
    <xf numFmtId="0" fontId="10" fillId="6" borderId="32" xfId="0" applyFont="1" applyFill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0" fontId="0" fillId="0" borderId="67" xfId="0" applyBorder="1" applyAlignment="1">
      <alignment horizontal="center" vertical="center" shrinkToFit="1"/>
    </xf>
    <xf numFmtId="49" fontId="6" fillId="6" borderId="51" xfId="0" applyNumberFormat="1" applyFont="1" applyFill="1" applyBorder="1" applyAlignment="1">
      <alignment horizontal="center" vertical="center" shrinkToFit="1"/>
    </xf>
    <xf numFmtId="0" fontId="0" fillId="6" borderId="0" xfId="0" applyFill="1" applyAlignment="1">
      <alignment horizontal="center" vertical="center" shrinkToFit="1"/>
    </xf>
    <xf numFmtId="0" fontId="6" fillId="0" borderId="56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6" fillId="0" borderId="69" xfId="0" applyFont="1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6" fillId="6" borderId="69" xfId="0" applyFont="1" applyFill="1" applyBorder="1" applyAlignment="1">
      <alignment horizontal="center" vertical="center" shrinkToFit="1"/>
    </xf>
    <xf numFmtId="0" fontId="0" fillId="6" borderId="32" xfId="0" applyFill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33" xfId="0" applyBorder="1" applyAlignment="1">
      <alignment horizontal="center" vertical="center" shrinkToFit="1"/>
    </xf>
    <xf numFmtId="0" fontId="9" fillId="0" borderId="69" xfId="0" applyFont="1" applyBorder="1" applyAlignment="1">
      <alignment horizontal="center" vertical="center" wrapText="1" shrinkToFit="1"/>
    </xf>
    <xf numFmtId="0" fontId="10" fillId="0" borderId="3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wrapText="1" shrinkToFit="1"/>
    </xf>
    <xf numFmtId="0" fontId="10" fillId="0" borderId="60" xfId="0" applyFont="1" applyBorder="1" applyAlignment="1">
      <alignment horizontal="center" vertical="center" shrinkToFit="1"/>
    </xf>
    <xf numFmtId="20" fontId="4" fillId="0" borderId="61" xfId="0" applyNumberFormat="1" applyFont="1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20" fontId="4" fillId="6" borderId="61" xfId="0" applyNumberFormat="1" applyFont="1" applyFill="1" applyBorder="1" applyAlignment="1">
      <alignment horizontal="center" vertical="center" shrinkToFit="1"/>
    </xf>
    <xf numFmtId="0" fontId="0" fillId="6" borderId="48" xfId="0" applyFill="1" applyBorder="1" applyAlignment="1">
      <alignment horizontal="center" vertical="center" shrinkToFit="1"/>
    </xf>
    <xf numFmtId="0" fontId="26" fillId="0" borderId="0" xfId="18" applyFont="1" applyAlignment="1">
      <alignment horizontal="center" vertical="center"/>
    </xf>
    <xf numFmtId="0" fontId="6" fillId="0" borderId="37" xfId="0" applyFont="1" applyBorder="1" applyAlignment="1">
      <alignment horizontal="center" vertical="center" shrinkToFit="1"/>
    </xf>
    <xf numFmtId="0" fontId="27" fillId="0" borderId="71" xfId="0" applyFont="1" applyBorder="1" applyAlignment="1">
      <alignment horizontal="center" vertical="center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22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9" fontId="4" fillId="0" borderId="0" xfId="18" applyNumberFormat="1" applyFont="1" applyAlignment="1">
      <alignment vertical="center" shrinkToFit="1"/>
    </xf>
    <xf numFmtId="31" fontId="14" fillId="0" borderId="0" xfId="0" applyNumberFormat="1" applyFont="1" applyAlignment="1">
      <alignment horizontal="right" vertical="center" shrinkToFit="1"/>
    </xf>
    <xf numFmtId="31" fontId="0" fillId="0" borderId="0" xfId="0" applyNumberFormat="1" applyAlignment="1">
      <alignment horizontal="right" vertical="center" shrinkToFit="1"/>
    </xf>
    <xf numFmtId="176" fontId="4" fillId="0" borderId="0" xfId="18" applyNumberFormat="1" applyFont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0" fillId="6" borderId="33" xfId="0" applyFill="1" applyBorder="1" applyAlignment="1">
      <alignment horizontal="center" vertical="center" shrinkToFit="1"/>
    </xf>
    <xf numFmtId="0" fontId="9" fillId="6" borderId="32" xfId="0" applyFont="1" applyFill="1" applyBorder="1" applyAlignment="1">
      <alignment horizontal="center" vertical="center" shrinkToFit="1"/>
    </xf>
    <xf numFmtId="0" fontId="0" fillId="6" borderId="23" xfId="0" applyFill="1" applyBorder="1" applyAlignment="1">
      <alignment horizontal="center" vertical="center" shrinkToFit="1"/>
    </xf>
    <xf numFmtId="0" fontId="0" fillId="6" borderId="34" xfId="0" applyFill="1" applyBorder="1" applyAlignment="1">
      <alignment horizontal="center" vertical="center" shrinkToFit="1"/>
    </xf>
  </cellXfs>
  <cellStyles count="25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2" xfId="4" xr:uid="{00000000-0005-0000-0000-000004000000}"/>
    <cellStyle name="標準 13" xfId="19" xr:uid="{00000000-0005-0000-0000-000005000000}"/>
    <cellStyle name="標準 14" xfId="23" xr:uid="{00000000-0005-0000-0000-000006000000}"/>
    <cellStyle name="標準 14 2" xfId="24" xr:uid="{8D930DDC-D1FD-4064-A334-208CA27D6539}"/>
    <cellStyle name="標準 2" xfId="5" xr:uid="{00000000-0005-0000-0000-000007000000}"/>
    <cellStyle name="標準 2 2" xfId="6" xr:uid="{00000000-0005-0000-0000-000008000000}"/>
    <cellStyle name="標準 2 2 2" xfId="7" xr:uid="{00000000-0005-0000-0000-000009000000}"/>
    <cellStyle name="標準 2 2_asahi cup 2013 U-8" xfId="20" xr:uid="{00000000-0005-0000-0000-00000A000000}"/>
    <cellStyle name="標準 3" xfId="8" xr:uid="{00000000-0005-0000-0000-00000B000000}"/>
    <cellStyle name="標準 3 2" xfId="21" xr:uid="{00000000-0005-0000-0000-00000C000000}"/>
    <cellStyle name="標準 4" xfId="9" xr:uid="{00000000-0005-0000-0000-00000D000000}"/>
    <cellStyle name="標準 5" xfId="10" xr:uid="{00000000-0005-0000-0000-00000E000000}"/>
    <cellStyle name="標準 5 2" xfId="11" xr:uid="{00000000-0005-0000-0000-00000F000000}"/>
    <cellStyle name="標準 5 3" xfId="12" xr:uid="{00000000-0005-0000-0000-000010000000}"/>
    <cellStyle name="標準 5 4" xfId="13" xr:uid="{00000000-0005-0000-0000-000011000000}"/>
    <cellStyle name="標準 5 5" xfId="22" xr:uid="{00000000-0005-0000-0000-000012000000}"/>
    <cellStyle name="標準 6" xfId="14" xr:uid="{00000000-0005-0000-0000-000013000000}"/>
    <cellStyle name="標準 7" xfId="15" xr:uid="{00000000-0005-0000-0000-000014000000}"/>
    <cellStyle name="標準 8" xfId="16" xr:uid="{00000000-0005-0000-0000-000015000000}"/>
    <cellStyle name="標準 9" xfId="17" xr:uid="{00000000-0005-0000-0000-000016000000}"/>
    <cellStyle name="標準_Sheet1" xfId="18" xr:uid="{00000000-0005-0000-0000-00001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45</xdr:row>
      <xdr:rowOff>19050</xdr:rowOff>
    </xdr:from>
    <xdr:to>
      <xdr:col>9</xdr:col>
      <xdr:colOff>428625</xdr:colOff>
      <xdr:row>48</xdr:row>
      <xdr:rowOff>114300</xdr:rowOff>
    </xdr:to>
    <xdr:sp macro="" textlink="">
      <xdr:nvSpPr>
        <xdr:cNvPr id="1086" name="WordArt 8">
          <a:extLst>
            <a:ext uri="{FF2B5EF4-FFF2-40B4-BE49-F238E27FC236}">
              <a16:creationId xmlns:a16="http://schemas.microsoft.com/office/drawing/2014/main" id="{00000000-0008-0000-0000-00003E040000}"/>
            </a:ext>
          </a:extLst>
        </xdr:cNvPr>
        <xdr:cNvSpPr>
          <a:spLocks noChangeArrowheads="1" noChangeShapeType="1"/>
        </xdr:cNvSpPr>
      </xdr:nvSpPr>
      <xdr:spPr bwMode="auto">
        <a:xfrm>
          <a:off x="695325" y="8734425"/>
          <a:ext cx="601980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100584" tIns="41148" rIns="100584" bIns="0" anchor="t" upright="1"/>
        <a:lstStyle/>
        <a:p>
          <a:pPr algn="ctr" rtl="0">
            <a:defRPr sz="1000"/>
          </a:pP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主催：旭</a:t>
          </a:r>
          <a:r>
            <a:rPr lang="en-US" altLang="ja-JP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FC</a:t>
          </a:r>
          <a:r>
            <a:rPr lang="ja-JP" altLang="en-US" sz="3600" b="1" i="0" u="none" strike="noStrike" baseline="0">
              <a:solidFill>
                <a:srgbClr val="00B0F0"/>
              </a:solidFill>
              <a:latin typeface="HG丸ｺﾞｼｯｸM-PRO"/>
              <a:ea typeface="HG丸ｺﾞｼｯｸM-PRO"/>
            </a:rPr>
            <a:t>ジュニア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10</xdr:col>
      <xdr:colOff>371475</xdr:colOff>
      <xdr:row>19</xdr:row>
      <xdr:rowOff>0</xdr:rowOff>
    </xdr:to>
    <xdr:sp macro="" textlink="">
      <xdr:nvSpPr>
        <xdr:cNvPr id="5122" name="正方形/長方形 1">
          <a:extLst>
            <a:ext uri="{FF2B5EF4-FFF2-40B4-BE49-F238E27FC236}">
              <a16:creationId xmlns:a16="http://schemas.microsoft.com/office/drawing/2014/main" id="{00000000-0008-0000-0000-00000214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7343775" cy="3257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19456" tIns="86868" rIns="219456" bIns="0" anchor="t"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 rtl="0">
            <a:lnSpc>
              <a:spcPts val="10000"/>
            </a:lnSpc>
            <a:defRPr sz="1000"/>
          </a:pP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Challenge</a:t>
          </a:r>
          <a:r>
            <a:rPr lang="ja-JP" altLang="en-US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　</a:t>
          </a:r>
          <a:r>
            <a:rPr lang="en-US" altLang="ja-JP" sz="9200" b="1" i="0" u="none" strike="noStrike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HGS創英角ﾎﾟｯﾌﾟ体" panose="040B0A00000000000000" pitchFamily="50" charset="-128"/>
              <a:ea typeface="HGS創英角ﾎﾟｯﾌﾟ体" panose="040B0A00000000000000" pitchFamily="50" charset="-128"/>
            </a:rPr>
            <a:t>Cup</a:t>
          </a:r>
          <a:endParaRPr lang="ja-JP" altLang="en-US" sz="9200" b="1" i="0" u="none" strike="noStrike" cap="none" spc="50" baseline="0">
            <a:ln w="11430"/>
            <a:gradFill>
              <a:gsLst>
                <a:gs pos="25000">
                  <a:schemeClr val="accent2">
                    <a:satMod val="155000"/>
                  </a:schemeClr>
                </a:gs>
                <a:gs pos="100000">
                  <a:schemeClr val="accent2">
                    <a:shade val="45000"/>
                    <a:satMod val="165000"/>
                  </a:schemeClr>
                </a:gs>
              </a:gsLst>
              <a:lin ang="5400000"/>
            </a:gradFill>
            <a:effectLst>
              <a:outerShdw blurRad="76200" dist="50800" dir="5400000" algn="tl" rotWithShape="0">
                <a:srgbClr val="000000">
                  <a:alpha val="65000"/>
                </a:srgbClr>
              </a:outerShdw>
            </a:effectLst>
            <a:latin typeface="HGS創英角ﾎﾟｯﾌﾟ体" panose="040B0A00000000000000" pitchFamily="50" charset="-128"/>
            <a:ea typeface="HGS創英角ﾎﾟｯﾌﾟ体" panose="040B0A00000000000000" pitchFamily="50" charset="-128"/>
          </a:endParaRPr>
        </a:p>
      </xdr:txBody>
    </xdr:sp>
    <xdr:clientData/>
  </xdr:twoCellAnchor>
  <xdr:twoCellAnchor editAs="oneCell">
    <xdr:from>
      <xdr:col>1</xdr:col>
      <xdr:colOff>476250</xdr:colOff>
      <xdr:row>15</xdr:row>
      <xdr:rowOff>19050</xdr:rowOff>
    </xdr:from>
    <xdr:to>
      <xdr:col>9</xdr:col>
      <xdr:colOff>190500</xdr:colOff>
      <xdr:row>20</xdr:row>
      <xdr:rowOff>9525</xdr:rowOff>
    </xdr:to>
    <xdr:sp macro="" textlink="">
      <xdr:nvSpPr>
        <xdr:cNvPr id="5123" name="正方形/長方形 10">
          <a:extLst>
            <a:ext uri="{FF2B5EF4-FFF2-40B4-BE49-F238E27FC236}">
              <a16:creationId xmlns:a16="http://schemas.microsoft.com/office/drawing/2014/main" id="{00000000-0008-0000-0000-000003140000}"/>
            </a:ext>
          </a:extLst>
        </xdr:cNvPr>
        <xdr:cNvSpPr>
          <a:spLocks noChangeArrowheads="1"/>
        </xdr:cNvSpPr>
      </xdr:nvSpPr>
      <xdr:spPr bwMode="auto">
        <a:xfrm>
          <a:off x="1162050" y="2590800"/>
          <a:ext cx="531495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54864" tIns="32004" rIns="54864" bIns="0" anchor="t"/>
        <a:lstStyle/>
        <a:p>
          <a:pPr algn="ctr" rtl="0">
            <a:defRPr sz="1000"/>
          </a:pPr>
          <a:r>
            <a:rPr lang="ja-JP" altLang="en-US" sz="26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チャレンジカップ　</a:t>
          </a:r>
          <a:r>
            <a:rPr lang="ja-JP" altLang="en-US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20</a:t>
          </a: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24</a:t>
          </a: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endParaRPr lang="en-US" altLang="ja-JP" sz="4800" b="1" i="0" u="none" strike="noStrike" baseline="0">
            <a:solidFill>
              <a:srgbClr val="000000"/>
            </a:solidFill>
            <a:latin typeface="Calibri"/>
            <a:ea typeface="ＭＳ Ｐゴシック"/>
            <a:cs typeface="Calibri"/>
          </a:endParaRPr>
        </a:p>
        <a:p>
          <a:pPr algn="ctr" rtl="0">
            <a:defRPr sz="1000"/>
          </a:pPr>
          <a:r>
            <a:rPr lang="en-US" altLang="ja-JP" sz="4800" b="1" i="0" u="none" strike="noStrike" baseline="0">
              <a:solidFill>
                <a:srgbClr val="000000"/>
              </a:solidFill>
              <a:latin typeface="Calibri"/>
              <a:ea typeface="ＭＳ Ｐゴシック"/>
              <a:cs typeface="Calibri"/>
            </a:rPr>
            <a:t> </a:t>
          </a:r>
          <a:endParaRPr lang="ja-JP" altLang="en-US" sz="4800" b="1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2</xdr:col>
      <xdr:colOff>714375</xdr:colOff>
      <xdr:row>20</xdr:row>
      <xdr:rowOff>47625</xdr:rowOff>
    </xdr:from>
    <xdr:to>
      <xdr:col>7</xdr:col>
      <xdr:colOff>342900</xdr:colOff>
      <xdr:row>37</xdr:row>
      <xdr:rowOff>19050</xdr:rowOff>
    </xdr:to>
    <xdr:pic>
      <xdr:nvPicPr>
        <xdr:cNvPr id="5160" name="Picture 3" descr="asahilogo001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5975" y="3476625"/>
          <a:ext cx="3171825" cy="2886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9:I45"/>
  <sheetViews>
    <sheetView tabSelected="1" workbookViewId="0">
      <selection activeCell="C29" sqref="C29"/>
    </sheetView>
  </sheetViews>
  <sheetFormatPr defaultColWidth="8.99609375" defaultRowHeight="13.5" x14ac:dyDescent="0.1"/>
  <cols>
    <col min="1" max="2" width="8.99609375" style="102"/>
    <col min="3" max="3" width="10.49609375" style="102" bestFit="1" customWidth="1"/>
    <col min="4" max="10" width="8.99609375" style="102"/>
    <col min="11" max="11" width="6.6796875" style="102" customWidth="1"/>
    <col min="12" max="16384" width="8.99609375" style="102"/>
  </cols>
  <sheetData>
    <row r="19" spans="9:9" x14ac:dyDescent="0.1">
      <c r="I19" s="201"/>
    </row>
    <row r="20" spans="9:9" x14ac:dyDescent="0.1">
      <c r="I20" s="200"/>
    </row>
    <row r="40" spans="1:8" ht="39.950000000000003" customHeight="1" x14ac:dyDescent="0.1">
      <c r="C40" s="219" t="s">
        <v>80</v>
      </c>
      <c r="D40" s="220"/>
      <c r="E40" s="221">
        <f>ﾃﾞｰﾀﾃｰﾌﾞﾙ!C2</f>
        <v>45543</v>
      </c>
      <c r="F40" s="222"/>
      <c r="G40" s="222"/>
      <c r="H40" s="160">
        <f>WEEKDAY(E40,1)</f>
        <v>1</v>
      </c>
    </row>
    <row r="41" spans="1:8" ht="39.950000000000003" customHeight="1" x14ac:dyDescent="0.1">
      <c r="A41" s="129"/>
      <c r="B41" s="57"/>
      <c r="C41" s="219" t="s">
        <v>90</v>
      </c>
      <c r="D41" s="220"/>
      <c r="E41" s="223" t="str">
        <f>ﾃﾞｰﾀﾃｰﾌﾞﾙ!C4</f>
        <v>U-12・U-8</v>
      </c>
      <c r="F41" s="224"/>
      <c r="G41" s="225"/>
      <c r="H41" s="128"/>
    </row>
    <row r="42" spans="1:8" ht="39.950000000000003" customHeight="1" x14ac:dyDescent="0.1">
      <c r="A42" s="129"/>
      <c r="B42" s="57"/>
      <c r="C42" s="219" t="s">
        <v>81</v>
      </c>
      <c r="D42" s="220"/>
      <c r="E42" s="223" t="str">
        <f>ﾃﾞｰﾀﾃｰﾌﾞﾙ!C3</f>
        <v>北播衛生グランド</v>
      </c>
      <c r="F42" s="224"/>
      <c r="G42" s="225"/>
      <c r="H42" s="222"/>
    </row>
    <row r="43" spans="1:8" x14ac:dyDescent="0.1">
      <c r="E43" s="200"/>
    </row>
    <row r="44" spans="1:8" x14ac:dyDescent="0.1">
      <c r="G44" s="27"/>
    </row>
    <row r="45" spans="1:8" x14ac:dyDescent="0.1">
      <c r="G45" s="26"/>
    </row>
  </sheetData>
  <mergeCells count="6">
    <mergeCell ref="C40:D40"/>
    <mergeCell ref="E40:G40"/>
    <mergeCell ref="C42:D42"/>
    <mergeCell ref="C41:D41"/>
    <mergeCell ref="E41:G41"/>
    <mergeCell ref="E42:H42"/>
  </mergeCells>
  <phoneticPr fontId="3"/>
  <printOptions horizontalCentered="1" verticalCentered="1"/>
  <pageMargins left="0.19685039370078741" right="0" top="0.98425196850393704" bottom="0.98425196850393704" header="0.51181102362204722" footer="0.51181102362204722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0"/>
  <sheetViews>
    <sheetView topLeftCell="A8" workbookViewId="0">
      <selection activeCell="AA45" sqref="AA45"/>
    </sheetView>
  </sheetViews>
  <sheetFormatPr defaultColWidth="8.99609375" defaultRowHeight="13.5" x14ac:dyDescent="0.1"/>
  <cols>
    <col min="1" max="5" width="2.58984375" style="31" customWidth="1"/>
    <col min="6" max="6" width="3.26953125" style="31" customWidth="1"/>
    <col min="7" max="7" width="2.99609375" style="31" customWidth="1"/>
    <col min="8" max="13" width="2.58984375" style="31" customWidth="1"/>
    <col min="14" max="14" width="10.36328125" style="31" customWidth="1"/>
    <col min="15" max="33" width="2.58984375" style="31" customWidth="1"/>
    <col min="34" max="16384" width="8.99609375" style="31"/>
  </cols>
  <sheetData>
    <row r="1" spans="1:43" x14ac:dyDescent="0.1">
      <c r="A1" s="231" t="str">
        <f>ﾃﾞｰﾀﾃｰﾌﾞﾙ!C1</f>
        <v>チャレンジカップ　U-12・U-8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231"/>
      <c r="Q1" s="231"/>
      <c r="R1" s="231"/>
      <c r="S1" s="231"/>
      <c r="T1" s="231"/>
      <c r="U1" s="231"/>
      <c r="V1" s="231"/>
      <c r="W1" s="231"/>
      <c r="X1" s="231"/>
      <c r="Y1" s="231"/>
      <c r="Z1" s="231"/>
      <c r="AA1" s="231"/>
      <c r="AB1" s="231"/>
      <c r="AC1" s="231"/>
      <c r="AD1" s="231"/>
      <c r="AE1" s="231"/>
      <c r="AF1" s="231"/>
      <c r="AG1" s="231"/>
    </row>
    <row r="2" spans="1:43" x14ac:dyDescent="0.1">
      <c r="A2" s="231"/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31"/>
      <c r="X2" s="231"/>
      <c r="Y2" s="231"/>
      <c r="Z2" s="231"/>
      <c r="AA2" s="231"/>
      <c r="AB2" s="231"/>
      <c r="AC2" s="231"/>
      <c r="AD2" s="231"/>
      <c r="AE2" s="231"/>
      <c r="AF2" s="231"/>
      <c r="AG2" s="231"/>
    </row>
    <row r="3" spans="1:43" x14ac:dyDescent="0.1">
      <c r="A3" s="231"/>
      <c r="B3" s="231"/>
      <c r="C3" s="231"/>
      <c r="D3" s="231"/>
      <c r="E3" s="231"/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1"/>
      <c r="T3" s="231"/>
      <c r="U3" s="231"/>
      <c r="V3" s="231"/>
      <c r="W3" s="231"/>
      <c r="X3" s="231"/>
      <c r="Y3" s="231"/>
      <c r="Z3" s="231"/>
      <c r="AA3" s="231"/>
      <c r="AB3" s="231"/>
      <c r="AC3" s="231"/>
      <c r="AD3" s="231"/>
      <c r="AE3" s="231"/>
      <c r="AF3" s="231"/>
      <c r="AG3" s="231"/>
    </row>
    <row r="4" spans="1:43" x14ac:dyDescent="0.1">
      <c r="A4" s="40"/>
      <c r="B4" s="232" t="s">
        <v>17</v>
      </c>
      <c r="C4" s="232"/>
      <c r="D4" s="233" t="s">
        <v>16</v>
      </c>
      <c r="E4" s="233"/>
      <c r="F4" s="233"/>
      <c r="G4" s="233"/>
      <c r="H4" s="233"/>
      <c r="I4" s="233"/>
      <c r="J4" s="233"/>
      <c r="K4" s="233"/>
      <c r="L4" s="233"/>
      <c r="M4" s="233"/>
      <c r="N4" s="233"/>
      <c r="O4" s="233"/>
      <c r="P4" s="233"/>
      <c r="Q4" s="233"/>
      <c r="R4" s="233"/>
      <c r="S4" s="233"/>
      <c r="T4" s="233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</row>
    <row r="5" spans="1:43" x14ac:dyDescent="0.1">
      <c r="A5" s="40"/>
      <c r="B5" s="232"/>
      <c r="C5" s="232"/>
      <c r="D5" s="233"/>
      <c r="E5" s="233"/>
      <c r="F5" s="233"/>
      <c r="G5" s="233"/>
      <c r="H5" s="233"/>
      <c r="I5" s="233"/>
      <c r="J5" s="233"/>
      <c r="K5" s="233"/>
      <c r="L5" s="233"/>
      <c r="M5" s="233"/>
      <c r="N5" s="233"/>
      <c r="O5" s="233"/>
      <c r="P5" s="233"/>
      <c r="Q5" s="233"/>
      <c r="R5" s="233"/>
      <c r="S5" s="233"/>
      <c r="T5" s="233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</row>
    <row r="6" spans="1:43" x14ac:dyDescent="0.1">
      <c r="A6" s="40"/>
      <c r="B6" s="232"/>
      <c r="C6" s="232"/>
      <c r="D6" s="233"/>
      <c r="E6" s="233"/>
      <c r="F6" s="233"/>
      <c r="G6" s="233"/>
      <c r="H6" s="233"/>
      <c r="I6" s="233"/>
      <c r="J6" s="233"/>
      <c r="K6" s="233"/>
      <c r="L6" s="233"/>
      <c r="M6" s="233"/>
      <c r="N6" s="233"/>
      <c r="O6" s="233"/>
      <c r="P6" s="233"/>
      <c r="Q6" s="233"/>
      <c r="R6" s="233"/>
      <c r="S6" s="233"/>
      <c r="T6" s="233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</row>
    <row r="7" spans="1:43" x14ac:dyDescent="0.1">
      <c r="A7" s="40"/>
      <c r="B7" s="232"/>
      <c r="C7" s="232"/>
      <c r="D7" s="233"/>
      <c r="E7" s="233"/>
      <c r="F7" s="233"/>
      <c r="G7" s="233"/>
      <c r="H7" s="233"/>
      <c r="I7" s="233"/>
      <c r="J7" s="233"/>
      <c r="K7" s="233"/>
      <c r="L7" s="233"/>
      <c r="M7" s="233"/>
      <c r="N7" s="233"/>
      <c r="O7" s="233"/>
      <c r="P7" s="233"/>
      <c r="Q7" s="233"/>
      <c r="R7" s="233"/>
      <c r="S7" s="233"/>
      <c r="T7" s="233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</row>
    <row r="8" spans="1:43" x14ac:dyDescent="0.1">
      <c r="A8" s="234" t="s">
        <v>43</v>
      </c>
      <c r="B8" s="235" t="s">
        <v>42</v>
      </c>
      <c r="C8" s="235"/>
      <c r="D8" s="235"/>
      <c r="E8" s="235"/>
      <c r="F8" s="51" t="s">
        <v>41</v>
      </c>
      <c r="G8" s="44"/>
      <c r="H8" s="44"/>
      <c r="I8" s="44"/>
      <c r="J8" s="44"/>
      <c r="K8" s="44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</row>
    <row r="9" spans="1:43" ht="13.5" customHeight="1" x14ac:dyDescent="0.1">
      <c r="A9" s="234"/>
      <c r="B9" s="235"/>
      <c r="C9" s="235"/>
      <c r="D9" s="235"/>
      <c r="E9" s="235"/>
      <c r="F9" s="50" t="s">
        <v>40</v>
      </c>
      <c r="G9" s="44"/>
      <c r="H9" s="44"/>
      <c r="I9" s="44"/>
      <c r="J9" s="44"/>
      <c r="K9" s="44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</row>
    <row r="10" spans="1:43" ht="13.5" customHeight="1" x14ac:dyDescent="0.1">
      <c r="A10" s="42"/>
      <c r="B10" s="47"/>
      <c r="C10" s="47"/>
      <c r="D10" s="47"/>
      <c r="E10" s="47"/>
      <c r="F10" s="50"/>
      <c r="G10" s="44"/>
      <c r="H10" s="44"/>
      <c r="I10" s="44"/>
      <c r="J10" s="44"/>
      <c r="K10" s="44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</row>
    <row r="11" spans="1:43" x14ac:dyDescent="0.1">
      <c r="A11" s="234" t="s">
        <v>39</v>
      </c>
      <c r="B11" s="235" t="s">
        <v>38</v>
      </c>
      <c r="C11" s="235"/>
      <c r="D11" s="235"/>
      <c r="E11" s="235"/>
      <c r="F11" s="236">
        <f>ﾃﾞｰﾀﾃｰﾌﾞﾙ!C2</f>
        <v>45543</v>
      </c>
      <c r="G11" s="236"/>
      <c r="H11" s="236"/>
      <c r="I11" s="236"/>
      <c r="J11" s="236"/>
      <c r="K11" s="236"/>
      <c r="L11" s="237">
        <f>WEEKDAY(F11,1)</f>
        <v>1</v>
      </c>
      <c r="M11" s="237"/>
      <c r="N11" s="97"/>
      <c r="O11" s="97"/>
      <c r="P11" s="97"/>
      <c r="Q11" s="97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</row>
    <row r="12" spans="1:43" x14ac:dyDescent="0.1">
      <c r="A12" s="234"/>
      <c r="B12" s="235"/>
      <c r="C12" s="235"/>
      <c r="D12" s="235"/>
      <c r="E12" s="235"/>
      <c r="F12" s="236"/>
      <c r="G12" s="236"/>
      <c r="H12" s="236"/>
      <c r="I12" s="236"/>
      <c r="J12" s="236"/>
      <c r="K12" s="236"/>
      <c r="L12" s="237"/>
      <c r="M12" s="237"/>
      <c r="N12" s="97"/>
      <c r="O12" s="97"/>
      <c r="P12" s="97"/>
      <c r="Q12" s="97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</row>
    <row r="13" spans="1:43" ht="17.25" x14ac:dyDescent="0.1">
      <c r="A13" s="234" t="s">
        <v>37</v>
      </c>
      <c r="B13" s="235" t="s">
        <v>36</v>
      </c>
      <c r="C13" s="235"/>
      <c r="D13" s="235"/>
      <c r="E13" s="235"/>
      <c r="F13" s="239" t="str">
        <f>ﾃﾞｰﾀﾃｰﾌﾞﾙ!C3</f>
        <v>北播衛生グランド</v>
      </c>
      <c r="G13" s="235"/>
      <c r="H13" s="235"/>
      <c r="I13" s="235"/>
      <c r="J13" s="235"/>
      <c r="K13" s="235"/>
      <c r="L13" s="235"/>
      <c r="M13" s="235"/>
      <c r="N13" s="235"/>
      <c r="O13" s="235"/>
      <c r="P13" s="235"/>
      <c r="Q13" s="235"/>
      <c r="R13" s="235"/>
      <c r="S13" s="235"/>
      <c r="T13" s="235"/>
      <c r="U13" s="235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I13" s="30"/>
      <c r="AJ13" s="29"/>
      <c r="AK13" s="29"/>
      <c r="AL13" s="29"/>
      <c r="AM13" s="29"/>
      <c r="AN13" s="29"/>
      <c r="AO13" s="29"/>
      <c r="AP13" s="29"/>
      <c r="AQ13" s="29"/>
    </row>
    <row r="14" spans="1:43" ht="17.25" x14ac:dyDescent="0.15">
      <c r="A14" s="234"/>
      <c r="B14" s="235"/>
      <c r="C14" s="235"/>
      <c r="D14" s="235"/>
      <c r="E14" s="235"/>
      <c r="F14" s="235"/>
      <c r="G14" s="235"/>
      <c r="H14" s="235"/>
      <c r="I14" s="235"/>
      <c r="J14" s="235"/>
      <c r="K14" s="235"/>
      <c r="L14" s="235"/>
      <c r="M14" s="235"/>
      <c r="N14" s="235"/>
      <c r="O14" s="235"/>
      <c r="P14" s="235"/>
      <c r="Q14" s="235"/>
      <c r="R14" s="235"/>
      <c r="S14" s="235"/>
      <c r="T14" s="235"/>
      <c r="U14" s="235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I14" s="28"/>
      <c r="AJ14" s="28"/>
      <c r="AK14" s="28"/>
      <c r="AL14" s="28"/>
      <c r="AM14" s="28"/>
      <c r="AN14" s="29"/>
      <c r="AO14" s="28"/>
      <c r="AP14" s="28"/>
      <c r="AQ14" s="28"/>
    </row>
    <row r="15" spans="1:43" ht="17.25" x14ac:dyDescent="0.15">
      <c r="A15" s="42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I15" s="28"/>
      <c r="AJ15" s="28"/>
      <c r="AK15" s="28"/>
      <c r="AL15" s="28"/>
      <c r="AM15" s="28"/>
      <c r="AN15" s="29"/>
      <c r="AO15" s="28"/>
      <c r="AP15" s="28"/>
      <c r="AQ15" s="28"/>
    </row>
    <row r="16" spans="1:43" x14ac:dyDescent="0.1">
      <c r="A16" s="234" t="s">
        <v>35</v>
      </c>
      <c r="B16" s="235" t="s">
        <v>34</v>
      </c>
      <c r="C16" s="235"/>
      <c r="D16" s="235"/>
      <c r="E16" s="235"/>
      <c r="F16" s="235" t="str">
        <f>ﾃﾞｰﾀﾃｰﾌﾞﾙ!C4</f>
        <v>U-12・U-8</v>
      </c>
      <c r="G16" s="235"/>
      <c r="H16" s="235"/>
      <c r="I16" s="235"/>
      <c r="J16" s="235"/>
      <c r="K16" s="235"/>
      <c r="L16" s="235"/>
      <c r="M16" s="235"/>
      <c r="N16" s="235"/>
      <c r="O16" s="235"/>
      <c r="P16" s="235"/>
      <c r="Q16" s="235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</row>
    <row r="17" spans="1:33" x14ac:dyDescent="0.1">
      <c r="A17" s="234"/>
      <c r="B17" s="235"/>
      <c r="C17" s="235"/>
      <c r="D17" s="235"/>
      <c r="E17" s="235"/>
      <c r="F17" s="235"/>
      <c r="G17" s="235"/>
      <c r="H17" s="235"/>
      <c r="I17" s="235"/>
      <c r="J17" s="235"/>
      <c r="K17" s="235"/>
      <c r="L17" s="235"/>
      <c r="M17" s="235"/>
      <c r="N17" s="235"/>
      <c r="O17" s="235"/>
      <c r="P17" s="235"/>
      <c r="Q17" s="235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</row>
    <row r="18" spans="1:33" x14ac:dyDescent="0.1">
      <c r="A18" s="234" t="s">
        <v>33</v>
      </c>
      <c r="B18" s="235" t="s">
        <v>32</v>
      </c>
      <c r="C18" s="235"/>
      <c r="D18" s="235"/>
      <c r="E18" s="235"/>
      <c r="F18" s="238" t="s">
        <v>127</v>
      </c>
      <c r="G18" s="238"/>
      <c r="H18" s="238"/>
      <c r="I18" s="238"/>
      <c r="J18" s="238"/>
      <c r="K18" s="238"/>
      <c r="L18" s="238"/>
      <c r="M18" s="238"/>
      <c r="N18" s="238"/>
      <c r="O18" s="238"/>
      <c r="P18" s="238"/>
      <c r="Q18" s="238"/>
      <c r="R18" s="238"/>
      <c r="S18" s="238"/>
      <c r="T18" s="238"/>
      <c r="U18" s="238"/>
      <c r="V18" s="238"/>
      <c r="W18" s="238"/>
      <c r="X18" s="238"/>
      <c r="Y18" s="238"/>
      <c r="Z18" s="40"/>
      <c r="AA18" s="40"/>
      <c r="AB18" s="40"/>
      <c r="AC18" s="40"/>
      <c r="AD18" s="40"/>
      <c r="AE18" s="40"/>
      <c r="AF18" s="40"/>
      <c r="AG18" s="40"/>
    </row>
    <row r="19" spans="1:33" x14ac:dyDescent="0.1">
      <c r="A19" s="234"/>
      <c r="B19" s="235"/>
      <c r="C19" s="235"/>
      <c r="D19" s="235"/>
      <c r="E19" s="235"/>
      <c r="F19" s="238"/>
      <c r="G19" s="238"/>
      <c r="H19" s="238"/>
      <c r="I19" s="238"/>
      <c r="J19" s="238"/>
      <c r="K19" s="238"/>
      <c r="L19" s="238"/>
      <c r="M19" s="238"/>
      <c r="N19" s="238"/>
      <c r="O19" s="238"/>
      <c r="P19" s="238"/>
      <c r="Q19" s="238"/>
      <c r="R19" s="238"/>
      <c r="S19" s="238"/>
      <c r="T19" s="238"/>
      <c r="U19" s="238"/>
      <c r="V19" s="238"/>
      <c r="W19" s="238"/>
      <c r="X19" s="238"/>
      <c r="Y19" s="238"/>
      <c r="Z19" s="40"/>
      <c r="AA19" s="40"/>
      <c r="AB19" s="40"/>
      <c r="AC19" s="40"/>
      <c r="AD19" s="40"/>
      <c r="AE19" s="40"/>
      <c r="AF19" s="40"/>
      <c r="AG19" s="40"/>
    </row>
    <row r="20" spans="1:33" x14ac:dyDescent="0.1">
      <c r="A20" s="234" t="s">
        <v>31</v>
      </c>
      <c r="B20" s="233" t="s">
        <v>30</v>
      </c>
      <c r="C20" s="233"/>
      <c r="D20" s="233"/>
      <c r="E20" s="233"/>
      <c r="F20" s="48" t="s">
        <v>29</v>
      </c>
      <c r="G20" s="48"/>
      <c r="H20" s="48"/>
      <c r="I20" s="48"/>
      <c r="J20" s="47"/>
      <c r="K20" s="47"/>
      <c r="L20" s="47"/>
      <c r="M20" s="44"/>
      <c r="N20" s="44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</row>
    <row r="21" spans="1:33" x14ac:dyDescent="0.1">
      <c r="A21" s="234"/>
      <c r="B21" s="233"/>
      <c r="C21" s="233"/>
      <c r="D21" s="233"/>
      <c r="E21" s="233"/>
      <c r="F21" s="47"/>
      <c r="G21" s="47"/>
      <c r="H21" s="47"/>
      <c r="I21" s="47"/>
      <c r="J21" s="47"/>
      <c r="K21" s="47"/>
      <c r="L21" s="47"/>
      <c r="M21" s="44"/>
      <c r="N21" s="4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</row>
    <row r="22" spans="1:33" x14ac:dyDescent="0.1">
      <c r="A22" s="40"/>
      <c r="B22" s="40"/>
      <c r="C22" s="40"/>
      <c r="D22" s="40"/>
      <c r="E22" s="40"/>
      <c r="F22" s="47" t="s">
        <v>101</v>
      </c>
      <c r="G22" s="40"/>
      <c r="H22" s="40"/>
      <c r="I22" s="47"/>
      <c r="J22" s="47"/>
      <c r="K22" s="47"/>
      <c r="L22" s="47"/>
      <c r="M22" s="44"/>
      <c r="N22" s="4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</row>
    <row r="23" spans="1:33" x14ac:dyDescent="0.1">
      <c r="A23" s="40"/>
      <c r="B23" s="40"/>
      <c r="C23" s="40"/>
      <c r="D23" s="40"/>
      <c r="E23" s="40"/>
      <c r="F23" s="47" t="s">
        <v>46</v>
      </c>
      <c r="G23" s="40"/>
      <c r="H23" s="40"/>
      <c r="I23" s="47" t="s">
        <v>124</v>
      </c>
      <c r="J23" s="47"/>
      <c r="K23" s="47"/>
      <c r="L23" s="47"/>
      <c r="M23" s="44"/>
      <c r="N23" s="44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</row>
    <row r="24" spans="1:33" x14ac:dyDescent="0.1">
      <c r="A24" s="40"/>
      <c r="B24" s="40"/>
      <c r="C24" s="40"/>
      <c r="D24" s="40"/>
      <c r="E24" s="40"/>
      <c r="F24" s="47"/>
      <c r="G24" s="40"/>
      <c r="H24" s="40"/>
      <c r="I24" s="47"/>
      <c r="J24" s="47"/>
      <c r="K24" s="47"/>
      <c r="L24" s="47"/>
      <c r="M24" s="44"/>
      <c r="N24" s="44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</row>
    <row r="25" spans="1:33" x14ac:dyDescent="0.1">
      <c r="A25" s="40"/>
      <c r="B25" s="40"/>
      <c r="C25" s="40"/>
      <c r="D25" s="40"/>
      <c r="E25" s="40"/>
      <c r="F25" s="47" t="s">
        <v>64</v>
      </c>
      <c r="G25" s="40"/>
      <c r="H25" s="40"/>
      <c r="I25" s="47"/>
      <c r="J25" s="47"/>
      <c r="K25" s="47"/>
      <c r="L25" s="47"/>
      <c r="M25" s="44"/>
      <c r="N25" s="44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</row>
    <row r="26" spans="1:33" x14ac:dyDescent="0.1">
      <c r="A26" s="40"/>
      <c r="B26" s="40"/>
      <c r="C26" s="40"/>
      <c r="D26" s="40"/>
      <c r="E26" s="40"/>
      <c r="F26" s="43" t="s">
        <v>105</v>
      </c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</row>
    <row r="27" spans="1:33" x14ac:dyDescent="0.1">
      <c r="A27" s="40"/>
      <c r="B27" s="40"/>
      <c r="C27" s="40"/>
      <c r="D27" s="40"/>
      <c r="E27" s="40"/>
      <c r="F27" s="49" t="s">
        <v>28</v>
      </c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</row>
    <row r="28" spans="1:33" x14ac:dyDescent="0.1">
      <c r="A28" s="40"/>
      <c r="B28" s="40"/>
      <c r="C28" s="40"/>
      <c r="D28" s="40"/>
      <c r="E28" s="40"/>
      <c r="F28" s="46" t="s">
        <v>27</v>
      </c>
      <c r="G28" s="47"/>
      <c r="H28" s="47"/>
      <c r="I28" s="47"/>
      <c r="J28" s="47"/>
      <c r="K28" s="47"/>
      <c r="L28" s="48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</row>
    <row r="29" spans="1:33" x14ac:dyDescent="0.1">
      <c r="A29" s="40"/>
      <c r="B29" s="40"/>
      <c r="C29" s="40"/>
      <c r="D29" s="40"/>
      <c r="E29" s="40"/>
      <c r="F29" s="46" t="s">
        <v>26</v>
      </c>
      <c r="G29" s="47"/>
      <c r="H29" s="47"/>
      <c r="I29" s="47"/>
      <c r="J29" s="47"/>
      <c r="K29" s="47"/>
      <c r="L29" s="47"/>
      <c r="M29" s="44"/>
      <c r="N29" s="44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</row>
    <row r="30" spans="1:33" x14ac:dyDescent="0.1">
      <c r="A30" s="40"/>
      <c r="B30" s="40"/>
      <c r="C30" s="40"/>
      <c r="D30" s="44"/>
      <c r="E30" s="44"/>
      <c r="F30" s="46" t="s">
        <v>25</v>
      </c>
      <c r="G30" s="45"/>
      <c r="H30" s="45"/>
      <c r="I30" s="44"/>
      <c r="J30" s="44"/>
      <c r="K30" s="44"/>
      <c r="L30" s="44"/>
      <c r="M30" s="44"/>
      <c r="N30" s="44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</row>
    <row r="31" spans="1:33" x14ac:dyDescent="0.1">
      <c r="A31" s="40"/>
      <c r="B31" s="40"/>
      <c r="C31" s="40"/>
      <c r="D31" s="40"/>
      <c r="E31" s="40"/>
      <c r="F31" s="46" t="s">
        <v>24</v>
      </c>
      <c r="G31" s="45"/>
      <c r="H31" s="45"/>
      <c r="I31" s="44"/>
      <c r="J31" s="44"/>
      <c r="K31" s="44"/>
      <c r="L31" s="44"/>
      <c r="M31" s="44"/>
      <c r="N31" s="4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</row>
    <row r="32" spans="1:33" x14ac:dyDescent="0.1">
      <c r="A32" s="40"/>
      <c r="B32" s="40"/>
      <c r="C32" s="40"/>
      <c r="D32" s="40"/>
      <c r="E32" s="40"/>
      <c r="F32" s="62" t="s">
        <v>98</v>
      </c>
      <c r="G32" s="45"/>
      <c r="H32" s="45"/>
      <c r="I32" s="44"/>
      <c r="J32" s="44"/>
      <c r="K32" s="44"/>
      <c r="L32" s="44"/>
      <c r="M32" s="44"/>
      <c r="N32" s="44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</row>
    <row r="33" spans="1:38" x14ac:dyDescent="0.1">
      <c r="A33" s="40"/>
      <c r="B33" s="40"/>
      <c r="C33" s="40"/>
      <c r="D33" s="40"/>
      <c r="E33" s="40"/>
      <c r="F33" s="62"/>
      <c r="G33" s="44" t="s">
        <v>99</v>
      </c>
      <c r="H33" s="45"/>
      <c r="I33" s="44"/>
      <c r="J33" s="44"/>
      <c r="K33" s="44"/>
      <c r="L33" s="44"/>
      <c r="M33" s="44"/>
      <c r="N33" s="44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</row>
    <row r="34" spans="1:38" x14ac:dyDescent="0.1">
      <c r="A34" s="40"/>
      <c r="B34" s="40"/>
      <c r="C34" s="40"/>
      <c r="D34" s="40"/>
      <c r="E34" s="40"/>
      <c r="F34" s="43" t="s">
        <v>145</v>
      </c>
      <c r="G34" s="45"/>
      <c r="H34" s="45"/>
      <c r="I34" s="40"/>
      <c r="J34" s="40"/>
      <c r="K34" s="40"/>
      <c r="L34" s="44"/>
      <c r="M34" s="44"/>
      <c r="N34" s="44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</row>
    <row r="35" spans="1:38" x14ac:dyDescent="0.1">
      <c r="A35" s="40"/>
      <c r="B35" s="40"/>
      <c r="C35" s="40"/>
      <c r="D35" s="40"/>
      <c r="E35" s="40"/>
      <c r="F35" s="43"/>
      <c r="G35" s="45"/>
      <c r="H35" s="45"/>
      <c r="I35" s="40"/>
      <c r="J35" s="40"/>
      <c r="K35" s="40"/>
      <c r="L35" s="44"/>
      <c r="M35" s="44"/>
      <c r="N35" s="4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</row>
    <row r="36" spans="1:38" x14ac:dyDescent="0.1">
      <c r="A36" s="40"/>
      <c r="B36" s="40"/>
      <c r="C36" s="40"/>
      <c r="D36" s="44"/>
      <c r="E36" s="44"/>
      <c r="F36" s="43"/>
      <c r="G36" s="45"/>
      <c r="H36" s="45"/>
      <c r="I36" s="40"/>
      <c r="J36" s="40"/>
      <c r="K36" s="40"/>
      <c r="L36" s="44"/>
      <c r="M36" s="44"/>
      <c r="N36" s="4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</row>
    <row r="37" spans="1:38" x14ac:dyDescent="0.1">
      <c r="A37" s="234" t="s">
        <v>23</v>
      </c>
      <c r="B37" s="233" t="s">
        <v>22</v>
      </c>
      <c r="C37" s="233"/>
      <c r="D37" s="233"/>
      <c r="E37" s="233"/>
      <c r="F37" s="40" t="s">
        <v>21</v>
      </c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</row>
    <row r="38" spans="1:38" x14ac:dyDescent="0.1">
      <c r="A38" s="234"/>
      <c r="B38" s="233"/>
      <c r="C38" s="233"/>
      <c r="D38" s="233"/>
      <c r="E38" s="233"/>
      <c r="F38" s="43" t="s">
        <v>20</v>
      </c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</row>
    <row r="39" spans="1:38" x14ac:dyDescent="0.1">
      <c r="A39" s="40"/>
      <c r="B39" s="40"/>
      <c r="C39" s="40"/>
      <c r="D39" s="40"/>
      <c r="E39" s="40"/>
      <c r="F39" s="43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</row>
    <row r="40" spans="1:38" x14ac:dyDescent="0.1">
      <c r="A40" s="40"/>
      <c r="B40" s="40"/>
      <c r="C40" s="40"/>
      <c r="D40" s="40"/>
      <c r="E40" s="40"/>
      <c r="F40" s="43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52"/>
      <c r="AI40" s="52"/>
    </row>
    <row r="41" spans="1:38" x14ac:dyDescent="0.1">
      <c r="A41" s="234" t="s">
        <v>19</v>
      </c>
      <c r="B41" s="232" t="s">
        <v>18</v>
      </c>
      <c r="C41" s="232"/>
      <c r="D41" s="232"/>
      <c r="E41" s="232"/>
      <c r="F41" s="185">
        <v>1</v>
      </c>
      <c r="G41" s="229" t="str">
        <f>ﾃﾞｰﾀﾃｰﾌﾞﾙ!J8</f>
        <v>長尾WFCブルー</v>
      </c>
      <c r="H41" s="230"/>
      <c r="I41" s="230"/>
      <c r="J41" s="230"/>
      <c r="K41" s="230"/>
      <c r="L41" s="230"/>
      <c r="M41" s="230"/>
      <c r="N41" s="186" t="s">
        <v>108</v>
      </c>
      <c r="O41" s="187"/>
      <c r="P41" s="187"/>
      <c r="Q41" s="187"/>
      <c r="R41" s="187"/>
      <c r="S41" s="187"/>
      <c r="T41" s="187"/>
      <c r="U41" s="188"/>
      <c r="AE41" s="40"/>
      <c r="AK41" s="90"/>
      <c r="AL41" s="91"/>
    </row>
    <row r="42" spans="1:38" x14ac:dyDescent="0.1">
      <c r="A42" s="234"/>
      <c r="B42" s="232"/>
      <c r="C42" s="232"/>
      <c r="D42" s="232"/>
      <c r="E42" s="232"/>
      <c r="F42" s="189">
        <v>2</v>
      </c>
      <c r="G42" s="226" t="str">
        <f>ﾃﾞｰﾀﾃｰﾌﾞﾙ!J9</f>
        <v>西宮シティSC</v>
      </c>
      <c r="H42" s="222"/>
      <c r="I42" s="222"/>
      <c r="J42" s="222"/>
      <c r="K42" s="222"/>
      <c r="L42" s="222"/>
      <c r="M42" s="222"/>
      <c r="N42" s="184" t="s">
        <v>130</v>
      </c>
      <c r="O42" s="40"/>
      <c r="P42" s="40"/>
      <c r="Q42" s="40"/>
      <c r="U42" s="190"/>
      <c r="AE42" s="40"/>
      <c r="AK42" s="90"/>
      <c r="AL42" s="91"/>
    </row>
    <row r="43" spans="1:38" ht="17.25" x14ac:dyDescent="0.1">
      <c r="B43" s="41"/>
      <c r="C43" s="41"/>
      <c r="D43" s="41"/>
      <c r="F43" s="189">
        <v>3</v>
      </c>
      <c r="G43" s="226" t="str">
        <f>ﾃﾞｰﾀﾃｰﾌﾞﾙ!J10</f>
        <v>宝塚FC</v>
      </c>
      <c r="H43" s="222"/>
      <c r="I43" s="222"/>
      <c r="J43" s="222"/>
      <c r="K43" s="222"/>
      <c r="L43" s="222"/>
      <c r="M43" s="222"/>
      <c r="N43" s="184" t="s">
        <v>108</v>
      </c>
      <c r="P43" s="31" t="s">
        <v>146</v>
      </c>
      <c r="U43" s="190"/>
      <c r="AK43" s="90"/>
      <c r="AL43" s="91"/>
    </row>
    <row r="44" spans="1:38" x14ac:dyDescent="0.1">
      <c r="F44" s="189">
        <v>4</v>
      </c>
      <c r="G44" s="226" t="str">
        <f>ﾃﾞｰﾀﾃｰﾌﾞﾙ!J11</f>
        <v>但馬南SS</v>
      </c>
      <c r="H44" s="222"/>
      <c r="I44" s="222"/>
      <c r="J44" s="222"/>
      <c r="K44" s="222"/>
      <c r="L44" s="222"/>
      <c r="M44" s="222"/>
      <c r="N44" s="184" t="s">
        <v>131</v>
      </c>
      <c r="O44" s="40"/>
      <c r="P44" s="40"/>
      <c r="Q44" s="40"/>
      <c r="T44" s="40"/>
      <c r="U44" s="190"/>
      <c r="AK44" s="90"/>
      <c r="AL44" s="91"/>
    </row>
    <row r="45" spans="1:38" x14ac:dyDescent="0.1">
      <c r="F45" s="189">
        <v>5</v>
      </c>
      <c r="G45" s="226" t="str">
        <f>ﾃﾞｰﾀﾃｰﾌﾞﾙ!J12</f>
        <v>長尾WFCブラック</v>
      </c>
      <c r="H45" s="222"/>
      <c r="I45" s="222"/>
      <c r="J45" s="222"/>
      <c r="K45" s="222"/>
      <c r="L45" s="222"/>
      <c r="M45" s="222"/>
      <c r="N45" s="184" t="s">
        <v>108</v>
      </c>
      <c r="O45" s="40"/>
      <c r="P45" s="40"/>
      <c r="Q45" s="40"/>
      <c r="T45" s="40"/>
      <c r="U45" s="190"/>
      <c r="AK45" s="90"/>
      <c r="AL45" s="91"/>
    </row>
    <row r="46" spans="1:38" x14ac:dyDescent="0.1">
      <c r="A46" s="40"/>
      <c r="B46" s="40"/>
      <c r="C46" s="40"/>
      <c r="D46" s="40"/>
      <c r="E46" s="40"/>
      <c r="F46" s="191">
        <v>6</v>
      </c>
      <c r="G46" s="227" t="str">
        <f>ﾃﾞｰﾀﾃｰﾌﾞﾙ!J13</f>
        <v>旭FCジュニア</v>
      </c>
      <c r="H46" s="228"/>
      <c r="I46" s="228"/>
      <c r="J46" s="228"/>
      <c r="K46" s="228"/>
      <c r="L46" s="228"/>
      <c r="M46" s="228"/>
      <c r="N46" s="192" t="s">
        <v>106</v>
      </c>
      <c r="O46" s="193"/>
      <c r="P46" s="194"/>
      <c r="Q46" s="194"/>
      <c r="R46" s="193"/>
      <c r="S46" s="193"/>
      <c r="T46" s="193"/>
      <c r="U46" s="195"/>
      <c r="AK46" s="90"/>
      <c r="AL46" s="91"/>
    </row>
    <row r="47" spans="1:38" x14ac:dyDescent="0.1">
      <c r="F47" s="185">
        <v>7</v>
      </c>
      <c r="G47" s="229" t="str">
        <f>ﾃﾞｰﾀﾃｰﾌﾞﾙ!J14</f>
        <v>旭FCジュニア</v>
      </c>
      <c r="H47" s="230"/>
      <c r="I47" s="230"/>
      <c r="J47" s="230"/>
      <c r="K47" s="230"/>
      <c r="L47" s="230"/>
      <c r="M47" s="230"/>
      <c r="N47" s="186" t="s">
        <v>104</v>
      </c>
      <c r="O47" s="196"/>
      <c r="P47" s="196"/>
      <c r="Q47" s="196"/>
      <c r="R47" s="197"/>
      <c r="S47" s="197"/>
      <c r="T47" s="197"/>
      <c r="U47" s="188"/>
      <c r="AK47" s="90"/>
      <c r="AL47" s="91"/>
    </row>
    <row r="48" spans="1:38" x14ac:dyDescent="0.1">
      <c r="F48" s="189">
        <v>8</v>
      </c>
      <c r="G48" s="226" t="str">
        <f>ﾃﾞｰﾀﾃｰﾌﾞﾙ!J15</f>
        <v>宝塚FC</v>
      </c>
      <c r="H48" s="222"/>
      <c r="I48" s="222"/>
      <c r="J48" s="222"/>
      <c r="K48" s="222"/>
      <c r="L48" s="222"/>
      <c r="M48" s="222"/>
      <c r="N48" s="184" t="s">
        <v>108</v>
      </c>
      <c r="Q48" s="40"/>
      <c r="U48" s="190"/>
      <c r="AK48" s="90"/>
      <c r="AL48" s="91"/>
    </row>
    <row r="49" spans="1:38" x14ac:dyDescent="0.1">
      <c r="A49" s="40"/>
      <c r="B49" s="40"/>
      <c r="C49" s="40"/>
      <c r="E49" s="40"/>
      <c r="F49" s="189">
        <v>9</v>
      </c>
      <c r="G49" s="226" t="str">
        <f>ﾃﾞｰﾀﾃｰﾌﾞﾙ!J16</f>
        <v>プチぷりJｒ</v>
      </c>
      <c r="H49" s="222"/>
      <c r="I49" s="222"/>
      <c r="J49" s="222"/>
      <c r="K49" s="222"/>
      <c r="L49" s="222"/>
      <c r="M49" s="222"/>
      <c r="N49" s="184" t="s">
        <v>123</v>
      </c>
      <c r="P49" s="31" t="s">
        <v>114</v>
      </c>
      <c r="U49" s="190"/>
      <c r="AK49" s="90"/>
      <c r="AL49" s="91"/>
    </row>
    <row r="50" spans="1:38" x14ac:dyDescent="0.1">
      <c r="F50" s="198">
        <v>10</v>
      </c>
      <c r="G50" s="226" t="str">
        <f>ﾃﾞｰﾀﾃｰﾌﾞﾙ!J17</f>
        <v>社FCジュニア</v>
      </c>
      <c r="H50" s="222"/>
      <c r="I50" s="222"/>
      <c r="J50" s="222"/>
      <c r="K50" s="222"/>
      <c r="L50" s="222"/>
      <c r="M50" s="222"/>
      <c r="N50" s="184" t="s">
        <v>106</v>
      </c>
      <c r="U50" s="190"/>
      <c r="AE50" s="40"/>
      <c r="AK50" s="90"/>
      <c r="AL50" s="91"/>
    </row>
    <row r="51" spans="1:38" x14ac:dyDescent="0.1">
      <c r="F51" s="198">
        <v>11</v>
      </c>
      <c r="G51" s="226" t="str">
        <f>ﾃﾞｰﾀﾃｰﾌﾞﾙ!J18</f>
        <v>洲本FC</v>
      </c>
      <c r="H51" s="222"/>
      <c r="I51" s="222"/>
      <c r="J51" s="222"/>
      <c r="K51" s="222"/>
      <c r="L51" s="222"/>
      <c r="M51" s="222"/>
      <c r="N51" s="184" t="s">
        <v>144</v>
      </c>
      <c r="U51" s="190"/>
      <c r="AE51" s="40"/>
      <c r="AK51" s="90"/>
      <c r="AL51" s="91"/>
    </row>
    <row r="52" spans="1:38" x14ac:dyDescent="0.1">
      <c r="F52" s="199">
        <v>12</v>
      </c>
      <c r="G52" s="227" t="str">
        <f>ﾃﾞｰﾀﾃｰﾌﾞﾙ!J19</f>
        <v>二見西FC</v>
      </c>
      <c r="H52" s="228"/>
      <c r="I52" s="228"/>
      <c r="J52" s="228"/>
      <c r="K52" s="228"/>
      <c r="L52" s="228"/>
      <c r="M52" s="228"/>
      <c r="N52" s="192" t="str">
        <f>ﾃﾞｰﾀﾃｰﾌﾞﾙ!I19</f>
        <v>明石</v>
      </c>
      <c r="O52" s="193"/>
      <c r="P52" s="193"/>
      <c r="Q52" s="193"/>
      <c r="R52" s="193"/>
      <c r="S52" s="193"/>
      <c r="T52" s="193"/>
      <c r="U52" s="195"/>
      <c r="AE52" s="40"/>
      <c r="AK52" s="90"/>
      <c r="AL52" s="91"/>
    </row>
    <row r="54" spans="1:38" ht="14.25" thickBot="1" x14ac:dyDescent="0.15"/>
    <row r="55" spans="1:38" x14ac:dyDescent="0.1">
      <c r="G55" s="39"/>
      <c r="H55" s="38" t="s">
        <v>44</v>
      </c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7"/>
    </row>
    <row r="56" spans="1:38" x14ac:dyDescent="0.1">
      <c r="G56" s="36"/>
      <c r="H56" s="31" t="s">
        <v>100</v>
      </c>
      <c r="AC56" s="35"/>
    </row>
    <row r="57" spans="1:38" x14ac:dyDescent="0.1">
      <c r="G57" s="36"/>
      <c r="I57" s="31" t="s">
        <v>47</v>
      </c>
      <c r="AC57" s="35"/>
    </row>
    <row r="58" spans="1:38" x14ac:dyDescent="0.1">
      <c r="G58" s="36"/>
      <c r="H58" s="31" t="s">
        <v>45</v>
      </c>
      <c r="AC58" s="35"/>
    </row>
    <row r="59" spans="1:38" x14ac:dyDescent="0.1">
      <c r="G59" s="36"/>
      <c r="H59" s="31" t="s">
        <v>109</v>
      </c>
      <c r="AC59" s="35"/>
    </row>
    <row r="60" spans="1:38" ht="14.25" thickBot="1" x14ac:dyDescent="0.15">
      <c r="G60" s="34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2"/>
    </row>
  </sheetData>
  <mergeCells count="38">
    <mergeCell ref="A8:A9"/>
    <mergeCell ref="B8:E9"/>
    <mergeCell ref="F11:K12"/>
    <mergeCell ref="L11:M12"/>
    <mergeCell ref="A18:A19"/>
    <mergeCell ref="B18:E19"/>
    <mergeCell ref="F18:Y19"/>
    <mergeCell ref="F13:U14"/>
    <mergeCell ref="F16:Q17"/>
    <mergeCell ref="A16:A17"/>
    <mergeCell ref="B16:E17"/>
    <mergeCell ref="G43:M43"/>
    <mergeCell ref="A11:A12"/>
    <mergeCell ref="B11:E12"/>
    <mergeCell ref="A13:A14"/>
    <mergeCell ref="B13:E14"/>
    <mergeCell ref="A37:A38"/>
    <mergeCell ref="B37:E38"/>
    <mergeCell ref="G41:M41"/>
    <mergeCell ref="G42:M42"/>
    <mergeCell ref="A41:A42"/>
    <mergeCell ref="B41:E42"/>
    <mergeCell ref="A20:A21"/>
    <mergeCell ref="B20:E21"/>
    <mergeCell ref="A1:AG3"/>
    <mergeCell ref="B4:C5"/>
    <mergeCell ref="D4:T5"/>
    <mergeCell ref="B6:C7"/>
    <mergeCell ref="D6:T7"/>
    <mergeCell ref="G44:M44"/>
    <mergeCell ref="G45:M45"/>
    <mergeCell ref="G52:M52"/>
    <mergeCell ref="G46:M46"/>
    <mergeCell ref="G47:M47"/>
    <mergeCell ref="G48:M48"/>
    <mergeCell ref="G49:M49"/>
    <mergeCell ref="G50:M50"/>
    <mergeCell ref="G51:M51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A49"/>
  <sheetViews>
    <sheetView topLeftCell="A21" zoomScaleNormal="100" workbookViewId="0">
      <selection activeCell="G32" sqref="G32"/>
    </sheetView>
  </sheetViews>
  <sheetFormatPr defaultRowHeight="13.5" x14ac:dyDescent="0.1"/>
  <cols>
    <col min="1" max="1" width="1.49609375" customWidth="1"/>
    <col min="2" max="2" width="25.6328125" customWidth="1"/>
    <col min="3" max="3" width="7.90625" customWidth="1"/>
    <col min="4" max="32" width="6.6796875" customWidth="1"/>
  </cols>
  <sheetData>
    <row r="2" spans="2:27" ht="21" x14ac:dyDescent="0.1">
      <c r="B2" s="240" t="str">
        <f>ﾃﾞｰﾀﾃｰﾌﾞﾙ!C1</f>
        <v>チャレンジカップ　U-12・U-8</v>
      </c>
      <c r="C2" s="220"/>
      <c r="D2" s="220"/>
      <c r="E2" s="220"/>
      <c r="F2" s="220"/>
      <c r="G2" s="220"/>
      <c r="H2" s="220"/>
      <c r="I2" s="220"/>
      <c r="J2" s="220"/>
      <c r="K2" s="5"/>
      <c r="L2" s="5"/>
      <c r="M2" s="94" t="s">
        <v>65</v>
      </c>
      <c r="N2" s="5"/>
      <c r="O2" s="5"/>
      <c r="P2" s="5"/>
      <c r="Q2" s="5"/>
      <c r="R2" s="6"/>
      <c r="S2" s="6"/>
      <c r="T2" s="6"/>
      <c r="W2" s="94"/>
      <c r="X2" s="5"/>
      <c r="Y2" s="5"/>
      <c r="Z2" s="5"/>
      <c r="AA2" s="5"/>
    </row>
    <row r="3" spans="2:27" ht="14.25" thickBot="1" x14ac:dyDescent="0.15"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W3" s="6"/>
      <c r="X3" s="6"/>
      <c r="Y3" s="6"/>
      <c r="Z3" s="6"/>
      <c r="AA3" s="6"/>
    </row>
    <row r="4" spans="2:27" ht="27.95" customHeight="1" thickBot="1" x14ac:dyDescent="0.15">
      <c r="B4" s="176" t="s">
        <v>147</v>
      </c>
      <c r="C4" s="7" t="s">
        <v>11</v>
      </c>
      <c r="D4" s="14" t="str">
        <f>B5</f>
        <v>長尾WFCブルー</v>
      </c>
      <c r="E4" s="14"/>
      <c r="F4" s="15"/>
      <c r="G4" s="14" t="str">
        <f>B6</f>
        <v>西宮シティSC</v>
      </c>
      <c r="H4" s="14"/>
      <c r="I4" s="14"/>
      <c r="J4" s="16" t="str">
        <f>B7</f>
        <v>宝塚FC</v>
      </c>
      <c r="K4" s="14"/>
      <c r="L4" s="15"/>
      <c r="M4" s="8" t="s">
        <v>0</v>
      </c>
      <c r="N4" s="9" t="s">
        <v>1</v>
      </c>
      <c r="O4" s="10" t="s">
        <v>2</v>
      </c>
      <c r="P4" s="11" t="s">
        <v>3</v>
      </c>
      <c r="Q4" s="12" t="s">
        <v>4</v>
      </c>
      <c r="R4" s="13"/>
      <c r="S4" s="13"/>
      <c r="T4" s="6"/>
      <c r="U4" s="123" t="s">
        <v>77</v>
      </c>
      <c r="V4" s="123" t="s">
        <v>78</v>
      </c>
      <c r="W4" s="124" t="s">
        <v>79</v>
      </c>
      <c r="X4" s="124"/>
      <c r="Y4" s="119"/>
      <c r="Z4" s="120"/>
      <c r="AA4" s="118"/>
    </row>
    <row r="5" spans="2:27" ht="27.95" customHeight="1" thickTop="1" x14ac:dyDescent="0.1">
      <c r="B5" s="74" t="str">
        <f>ﾃﾞｰﾀﾃｰﾌﾞﾙ!C8</f>
        <v>長尾WFCブルー</v>
      </c>
      <c r="C5" s="84" t="str">
        <f>ﾃﾞｰﾀﾃｰﾌﾞﾙ!D8</f>
        <v>北摂</v>
      </c>
      <c r="D5" s="105"/>
      <c r="E5" s="104" t="s">
        <v>14</v>
      </c>
      <c r="F5" s="101"/>
      <c r="G5" s="107" t="str">
        <f>ﾀｲﾑｽｹｼﾞｭｰﾙ!E7</f>
        <v>.</v>
      </c>
      <c r="H5" s="108" t="str">
        <f>IF(ISTEXT(G5),"",IF(G5&gt;=I5,IF(G5=I5,"△","○"),"●"))</f>
        <v/>
      </c>
      <c r="I5" s="109" t="str">
        <f>ﾀｲﾑｽｹｼﾞｭｰﾙ!G7</f>
        <v>.</v>
      </c>
      <c r="J5" s="54" t="str">
        <f>ﾀｲﾑｽｹｼﾞｭｰﾙ!E9</f>
        <v>.</v>
      </c>
      <c r="K5" s="56" t="str">
        <f>IF(ISTEXT(J5),"",IF(J5&gt;=L5,IF(J5=L5,"△","○"),"●"))</f>
        <v/>
      </c>
      <c r="L5" s="53" t="str">
        <f xml:space="preserve"> ﾀｲﾑｽｹｼﾞｭｰﾙ!G9</f>
        <v>.</v>
      </c>
      <c r="M5" s="18"/>
      <c r="N5" s="19"/>
      <c r="O5" s="19"/>
      <c r="P5" s="20"/>
      <c r="Q5" s="17"/>
      <c r="R5" s="6"/>
      <c r="S5" s="6"/>
      <c r="T5" s="6"/>
      <c r="U5" s="126">
        <f>COUNTIF(D5:L5,"○")</f>
        <v>0</v>
      </c>
      <c r="V5" s="126">
        <f>COUNTIF(D5:L5,"△")</f>
        <v>0</v>
      </c>
      <c r="W5" s="126">
        <f>(U5*3)+V5</f>
        <v>0</v>
      </c>
      <c r="X5" s="121"/>
      <c r="Y5" s="121"/>
      <c r="Z5" s="121"/>
      <c r="AA5" s="121"/>
    </row>
    <row r="6" spans="2:27" ht="27.95" customHeight="1" x14ac:dyDescent="0.1">
      <c r="B6" s="74" t="str">
        <f>ﾃﾞｰﾀﾃｰﾌﾞﾙ!C9</f>
        <v>西宮シティSC</v>
      </c>
      <c r="C6" s="85" t="str">
        <f>ﾃﾞｰﾀﾃｰﾌﾞﾙ!D9</f>
        <v>西宮</v>
      </c>
      <c r="D6" s="55" t="str">
        <f>I5</f>
        <v>.</v>
      </c>
      <c r="E6" s="56" t="str">
        <f>IF(ISTEXT(D6),"",IF(D6&gt;=F6,IF(D6=F6,"△","○"),"●"))</f>
        <v/>
      </c>
      <c r="F6" s="106" t="str">
        <f>G5</f>
        <v>.</v>
      </c>
      <c r="G6" s="110"/>
      <c r="H6" s="111" t="s">
        <v>14</v>
      </c>
      <c r="I6" s="112"/>
      <c r="J6" s="113" t="str">
        <f>ﾀｲﾑｽｹｼﾞｭｰﾙ!E11</f>
        <v>.</v>
      </c>
      <c r="K6" s="108" t="str">
        <f>IF(ISTEXT(J6),"",IF(J6&gt;=L6,IF(J6=L6,"△","○"),"●"))</f>
        <v/>
      </c>
      <c r="L6" s="114" t="str">
        <f>ﾀｲﾑｽｹｼﾞｭｰﾙ!G11</f>
        <v>.</v>
      </c>
      <c r="M6" s="21"/>
      <c r="N6" s="22"/>
      <c r="O6" s="22"/>
      <c r="P6" s="23"/>
      <c r="Q6" s="24"/>
      <c r="R6" s="6"/>
      <c r="S6" s="6"/>
      <c r="T6" s="6"/>
      <c r="U6" s="126">
        <f>COUNTIF(D6:L6,"○")</f>
        <v>0</v>
      </c>
      <c r="V6" s="126">
        <f>COUNTIF(D6:L6,"△")</f>
        <v>0</v>
      </c>
      <c r="W6" s="126">
        <f>(U6*3)+V6</f>
        <v>0</v>
      </c>
      <c r="X6" s="121"/>
      <c r="Y6" s="121"/>
      <c r="Z6" s="122"/>
      <c r="AA6" s="122"/>
    </row>
    <row r="7" spans="2:27" ht="27.95" customHeight="1" thickBot="1" x14ac:dyDescent="0.15">
      <c r="B7" s="76" t="str">
        <f>ﾃﾞｰﾀﾃｰﾌﾞﾙ!C10</f>
        <v>宝塚FC</v>
      </c>
      <c r="C7" s="86" t="str">
        <f>ﾃﾞｰﾀﾃｰﾌﾞﾙ!D10</f>
        <v>北摂</v>
      </c>
      <c r="D7" s="77" t="str">
        <f>L5</f>
        <v>.</v>
      </c>
      <c r="E7" s="82" t="str">
        <f>IF(ISTEXT(D7),"",IF(D7&gt;=F7,IF(D7=F7,"△","○"),"●"))</f>
        <v/>
      </c>
      <c r="F7" s="78" t="str">
        <f>J5</f>
        <v>.</v>
      </c>
      <c r="G7" s="79" t="str">
        <f>L6</f>
        <v>.</v>
      </c>
      <c r="H7" s="82" t="str">
        <f>IF(ISTEXT(G7),"",IF(G7&gt;=I7,IF(G7=I7,"△","○"),"●"))</f>
        <v/>
      </c>
      <c r="I7" s="79" t="str">
        <f>J6</f>
        <v>.</v>
      </c>
      <c r="J7" s="115"/>
      <c r="K7" s="116" t="s">
        <v>14</v>
      </c>
      <c r="L7" s="117"/>
      <c r="M7" s="125"/>
      <c r="N7" s="83"/>
      <c r="O7" s="83"/>
      <c r="P7" s="80"/>
      <c r="Q7" s="81"/>
      <c r="R7" s="6"/>
      <c r="S7" s="6"/>
      <c r="T7" s="6"/>
      <c r="U7" s="126">
        <f>COUNTIF(D7:L7,"○")</f>
        <v>0</v>
      </c>
      <c r="V7" s="126">
        <f>COUNTIF(D7:L7,"△")</f>
        <v>0</v>
      </c>
      <c r="W7" s="126">
        <f>(U7*3)+V7</f>
        <v>0</v>
      </c>
      <c r="X7" s="121"/>
      <c r="Y7" s="121"/>
      <c r="Z7" s="122"/>
      <c r="AA7" s="122"/>
    </row>
    <row r="8" spans="2:27" ht="27.95" customHeight="1" thickBot="1" x14ac:dyDescent="0.15">
      <c r="B8" s="6"/>
      <c r="C8" s="87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126"/>
      <c r="V8" s="126"/>
      <c r="W8" s="127"/>
      <c r="X8" s="6"/>
      <c r="Y8" s="6"/>
      <c r="Z8" s="6"/>
      <c r="AA8" s="6"/>
    </row>
    <row r="9" spans="2:27" ht="27.95" customHeight="1" thickBot="1" x14ac:dyDescent="0.15">
      <c r="B9" s="75" t="s">
        <v>148</v>
      </c>
      <c r="C9" s="7" t="s">
        <v>11</v>
      </c>
      <c r="D9" s="14" t="str">
        <f>B10</f>
        <v>但馬南SS</v>
      </c>
      <c r="E9" s="14"/>
      <c r="F9" s="15"/>
      <c r="G9" s="14" t="str">
        <f>B11</f>
        <v>長尾WFCブラック</v>
      </c>
      <c r="H9" s="14"/>
      <c r="I9" s="14"/>
      <c r="J9" s="16" t="str">
        <f>B12</f>
        <v>旭FCジュニア</v>
      </c>
      <c r="K9" s="14"/>
      <c r="L9" s="15"/>
      <c r="M9" s="8" t="s">
        <v>0</v>
      </c>
      <c r="N9" s="9" t="s">
        <v>1</v>
      </c>
      <c r="O9" s="10" t="s">
        <v>2</v>
      </c>
      <c r="P9" s="11" t="s">
        <v>3</v>
      </c>
      <c r="Q9" s="12" t="s">
        <v>4</v>
      </c>
      <c r="R9" s="13"/>
      <c r="S9" s="13"/>
      <c r="T9" s="6"/>
      <c r="U9" s="126"/>
      <c r="V9" s="126"/>
      <c r="W9" s="127"/>
      <c r="X9" s="118"/>
      <c r="Y9" s="119"/>
      <c r="Z9" s="120"/>
      <c r="AA9" s="118"/>
    </row>
    <row r="10" spans="2:27" ht="27.95" customHeight="1" thickTop="1" x14ac:dyDescent="0.1">
      <c r="B10" s="74" t="str">
        <f>ﾃﾞｰﾀﾃｰﾌﾞﾙ!C11</f>
        <v>但馬南SS</v>
      </c>
      <c r="C10" s="85" t="str">
        <f>ﾃﾞｰﾀﾃｰﾌﾞﾙ!D11</f>
        <v>但馬</v>
      </c>
      <c r="D10" s="105"/>
      <c r="E10" s="104" t="s">
        <v>14</v>
      </c>
      <c r="F10" s="101"/>
      <c r="G10" s="107" t="str">
        <f>ﾀｲﾑｽｹｼﾞｭｰﾙ!L7</f>
        <v>.</v>
      </c>
      <c r="H10" s="108" t="str">
        <f>IF(ISTEXT(G10),"",IF(G10&gt;=I10,IF(G10=I10,"△","○"),"●"))</f>
        <v/>
      </c>
      <c r="I10" s="109" t="str">
        <f>ﾀｲﾑｽｹｼﾞｭｰﾙ!N7</f>
        <v>.</v>
      </c>
      <c r="J10" s="54" t="str">
        <f>ﾀｲﾑｽｹｼﾞｭｰﾙ!L9</f>
        <v>.</v>
      </c>
      <c r="K10" s="56" t="str">
        <f>IF(ISTEXT(J10),"",IF(J10&gt;=L10,IF(J10=L10,"△","○"),"●"))</f>
        <v/>
      </c>
      <c r="L10" s="53" t="str">
        <f>ﾀｲﾑｽｹｼﾞｭｰﾙ!N9</f>
        <v>.</v>
      </c>
      <c r="M10" s="18"/>
      <c r="N10" s="19"/>
      <c r="O10" s="19"/>
      <c r="P10" s="20"/>
      <c r="Q10" s="17"/>
      <c r="R10" s="6"/>
      <c r="S10" s="6"/>
      <c r="T10" s="6"/>
      <c r="U10" s="126">
        <f>COUNTIF(D10:L10,"○")</f>
        <v>0</v>
      </c>
      <c r="V10" s="126">
        <f>COUNTIF(D10:L10,"△")</f>
        <v>0</v>
      </c>
      <c r="W10" s="126">
        <f>(U10*3)+V10</f>
        <v>0</v>
      </c>
      <c r="X10" s="122"/>
      <c r="Y10" s="122"/>
      <c r="Z10" s="121"/>
      <c r="AA10" s="121"/>
    </row>
    <row r="11" spans="2:27" ht="27.95" customHeight="1" x14ac:dyDescent="0.1">
      <c r="B11" s="74" t="str">
        <f>ﾃﾞｰﾀﾃｰﾌﾞﾙ!C12</f>
        <v>長尾WFCブラック</v>
      </c>
      <c r="C11" s="85" t="str">
        <f>ﾃﾞｰﾀﾃｰﾌﾞﾙ!D12</f>
        <v>北摂</v>
      </c>
      <c r="D11" s="55" t="str">
        <f>I10</f>
        <v>.</v>
      </c>
      <c r="E11" s="56" t="str">
        <f>IF(ISTEXT(D11),"",IF(D11&gt;=F11,IF(D11=F11,"△","○"),"●"))</f>
        <v/>
      </c>
      <c r="F11" s="106" t="str">
        <f>G10</f>
        <v>.</v>
      </c>
      <c r="G11" s="110"/>
      <c r="H11" s="111" t="s">
        <v>14</v>
      </c>
      <c r="I11" s="112"/>
      <c r="J11" s="113" t="str">
        <f>ﾀｲﾑｽｹｼﾞｭｰﾙ!L11</f>
        <v>.</v>
      </c>
      <c r="K11" s="108" t="str">
        <f>IF(ISTEXT(J11),"",IF(J11&gt;=L11,IF(J11=L11,"△","○"),"●"))</f>
        <v/>
      </c>
      <c r="L11" s="114" t="str">
        <f>ﾀｲﾑｽｹｼﾞｭｰﾙ!N11</f>
        <v>.</v>
      </c>
      <c r="M11" s="21"/>
      <c r="N11" s="22"/>
      <c r="O11" s="22"/>
      <c r="P11" s="23"/>
      <c r="Q11" s="24"/>
      <c r="R11" s="6"/>
      <c r="S11" s="6"/>
      <c r="T11" s="6"/>
      <c r="U11" s="126">
        <f>COUNTIF(D11:L11,"○")</f>
        <v>0</v>
      </c>
      <c r="V11" s="126">
        <f>COUNTIF(D11:L11,"△")</f>
        <v>0</v>
      </c>
      <c r="W11" s="126">
        <f>(U11*3)+V11</f>
        <v>0</v>
      </c>
      <c r="X11" s="121"/>
      <c r="Y11" s="121"/>
      <c r="Z11" s="122"/>
      <c r="AA11" s="122"/>
    </row>
    <row r="12" spans="2:27" ht="27.95" customHeight="1" thickBot="1" x14ac:dyDescent="0.15">
      <c r="B12" s="76" t="str">
        <f>ﾃﾞｰﾀﾃｰﾌﾞﾙ!C13</f>
        <v>旭FCジュニア</v>
      </c>
      <c r="C12" s="86" t="s">
        <v>88</v>
      </c>
      <c r="D12" s="77" t="str">
        <f>L10</f>
        <v>.</v>
      </c>
      <c r="E12" s="82" t="str">
        <f>IF(ISTEXT(D12),"",IF(D12&gt;=F12,IF(D12=F12,"△","○"),"●"))</f>
        <v/>
      </c>
      <c r="F12" s="78" t="str">
        <f>J10</f>
        <v>.</v>
      </c>
      <c r="G12" s="79" t="str">
        <f>L11</f>
        <v>.</v>
      </c>
      <c r="H12" s="82" t="str">
        <f>IF(ISTEXT(G12),"",IF(G12&gt;=I12,IF(G12=I12,"△","○"),"●"))</f>
        <v/>
      </c>
      <c r="I12" s="79" t="str">
        <f>J11</f>
        <v>.</v>
      </c>
      <c r="J12" s="115"/>
      <c r="K12" s="116" t="s">
        <v>14</v>
      </c>
      <c r="L12" s="117"/>
      <c r="M12" s="125"/>
      <c r="N12" s="83"/>
      <c r="O12" s="83"/>
      <c r="P12" s="80"/>
      <c r="Q12" s="81"/>
      <c r="R12" s="6"/>
      <c r="S12" s="6"/>
      <c r="T12" s="6"/>
      <c r="U12" s="126">
        <f>COUNTIF(D12:L12,"○")</f>
        <v>0</v>
      </c>
      <c r="V12" s="126">
        <f>COUNTIF(D12:L12,"△")</f>
        <v>0</v>
      </c>
      <c r="W12" s="126">
        <f>(U12*3)+V12</f>
        <v>0</v>
      </c>
      <c r="X12" s="121"/>
      <c r="Y12" s="121"/>
      <c r="Z12" s="121"/>
      <c r="AA12" s="122"/>
    </row>
    <row r="13" spans="2:27" ht="27.95" customHeight="1" thickBot="1" x14ac:dyDescent="0.15">
      <c r="B13" s="6"/>
      <c r="C13" s="87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126"/>
      <c r="V13" s="126"/>
      <c r="W13" s="127"/>
      <c r="X13" s="6"/>
      <c r="Y13" s="6"/>
      <c r="Z13" s="6"/>
      <c r="AA13" s="6"/>
    </row>
    <row r="14" spans="2:27" ht="27.95" customHeight="1" thickBot="1" x14ac:dyDescent="0.15">
      <c r="B14" s="75" t="s">
        <v>115</v>
      </c>
      <c r="C14" s="7" t="s">
        <v>11</v>
      </c>
      <c r="D14" s="14" t="str">
        <f>B15</f>
        <v>旭FCジュニア</v>
      </c>
      <c r="E14" s="14"/>
      <c r="F14" s="15"/>
      <c r="G14" s="14" t="str">
        <f>B16</f>
        <v>宝塚FC</v>
      </c>
      <c r="H14" s="14"/>
      <c r="I14" s="14"/>
      <c r="J14" s="16" t="str">
        <f>B17</f>
        <v>プチぷりJｒ</v>
      </c>
      <c r="K14" s="14"/>
      <c r="L14" s="15"/>
      <c r="M14" s="8" t="s">
        <v>0</v>
      </c>
      <c r="N14" s="9" t="s">
        <v>1</v>
      </c>
      <c r="O14" s="10" t="s">
        <v>2</v>
      </c>
      <c r="P14" s="11" t="s">
        <v>3</v>
      </c>
      <c r="Q14" s="12" t="s">
        <v>4</v>
      </c>
      <c r="R14" s="13"/>
      <c r="S14" s="13"/>
      <c r="T14" s="6"/>
      <c r="U14" s="126"/>
      <c r="V14" s="126"/>
      <c r="W14" s="127"/>
      <c r="X14" s="118"/>
      <c r="Y14" s="119"/>
      <c r="Z14" s="120"/>
      <c r="AA14" s="118"/>
    </row>
    <row r="15" spans="2:27" ht="27.95" customHeight="1" thickTop="1" x14ac:dyDescent="0.1">
      <c r="B15" s="74" t="str">
        <f>ﾃﾞｰﾀﾃｰﾌﾞﾙ!C14</f>
        <v>旭FCジュニア</v>
      </c>
      <c r="C15" s="85" t="s">
        <v>106</v>
      </c>
      <c r="D15" s="105"/>
      <c r="E15" s="104" t="s">
        <v>14</v>
      </c>
      <c r="F15" s="101"/>
      <c r="G15" s="107" t="str">
        <f>ﾀｲﾑｽｹｼﾞｭｰﾙ!E8</f>
        <v>.</v>
      </c>
      <c r="H15" s="108" t="str">
        <f>IF(ISTEXT(G15),"",IF(G15&gt;=I15,IF(G15=I15,"△","○"),"●"))</f>
        <v/>
      </c>
      <c r="I15" s="109" t="str">
        <f>ﾀｲﾑｽｹｼﾞｭｰﾙ!G8</f>
        <v>.</v>
      </c>
      <c r="J15" s="54" t="str">
        <f>ﾀｲﾑｽｹｼﾞｭｰﾙ!E10</f>
        <v>.</v>
      </c>
      <c r="K15" s="56" t="str">
        <f>IF(ISTEXT(J15),"",IF(J15&gt;=L15,IF(J15=L15,"△","○"),"●"))</f>
        <v/>
      </c>
      <c r="L15" s="53" t="str">
        <f>ﾀｲﾑｽｹｼﾞｭｰﾙ!G10</f>
        <v>.</v>
      </c>
      <c r="M15" s="18"/>
      <c r="N15" s="19"/>
      <c r="O15" s="19"/>
      <c r="P15" s="20"/>
      <c r="Q15" s="17"/>
      <c r="R15" s="6"/>
      <c r="S15" s="6"/>
      <c r="T15" s="6"/>
      <c r="U15" s="126">
        <f>COUNTIF(D15:L15,"○")</f>
        <v>0</v>
      </c>
      <c r="V15" s="126">
        <f>COUNTIF(D15:L15,"△")</f>
        <v>0</v>
      </c>
      <c r="W15" s="126">
        <f>(U15*3)+V15</f>
        <v>0</v>
      </c>
      <c r="X15" s="121"/>
      <c r="Y15" s="121"/>
      <c r="Z15" s="121"/>
      <c r="AA15" s="121"/>
    </row>
    <row r="16" spans="2:27" ht="27.95" customHeight="1" x14ac:dyDescent="0.1">
      <c r="B16" s="74" t="str">
        <f>ﾃﾞｰﾀﾃｰﾌﾞﾙ!C15</f>
        <v>宝塚FC</v>
      </c>
      <c r="C16" s="85" t="s">
        <v>108</v>
      </c>
      <c r="D16" s="55" t="str">
        <f>I15</f>
        <v>.</v>
      </c>
      <c r="E16" s="56" t="str">
        <f>IF(ISTEXT(D16),"",IF(D16&gt;=F16,IF(D16=F16,"△","○"),"●"))</f>
        <v/>
      </c>
      <c r="F16" s="106" t="str">
        <f>G15</f>
        <v>.</v>
      </c>
      <c r="G16" s="110"/>
      <c r="H16" s="111" t="s">
        <v>14</v>
      </c>
      <c r="I16" s="112"/>
      <c r="J16" s="113" t="str">
        <f>ﾀｲﾑｽｹｼﾞｭｰﾙ!E12</f>
        <v>.</v>
      </c>
      <c r="K16" s="108" t="str">
        <f>IF(ISTEXT(J16),"",IF(J16&gt;=L16,IF(J16=L16,"△","○"),"●"))</f>
        <v/>
      </c>
      <c r="L16" s="114" t="str">
        <f>ﾀｲﾑｽｹｼﾞｭｰﾙ!G12</f>
        <v>.</v>
      </c>
      <c r="M16" s="21"/>
      <c r="N16" s="22"/>
      <c r="O16" s="22"/>
      <c r="P16" s="23"/>
      <c r="Q16" s="24"/>
      <c r="R16" s="6"/>
      <c r="S16" s="6"/>
      <c r="T16" s="6"/>
      <c r="U16" s="126">
        <f>COUNTIF(D16:L16,"○")</f>
        <v>0</v>
      </c>
      <c r="V16" s="126">
        <f>COUNTIF(D16:L16,"△")</f>
        <v>0</v>
      </c>
      <c r="W16" s="126">
        <f>(U16*3)+V16</f>
        <v>0</v>
      </c>
      <c r="X16" s="122"/>
      <c r="Y16" s="122"/>
      <c r="Z16" s="122"/>
      <c r="AA16" s="122"/>
    </row>
    <row r="17" spans="2:27" ht="27.95" customHeight="1" thickBot="1" x14ac:dyDescent="0.15">
      <c r="B17" s="76" t="str">
        <f>ﾃﾞｰﾀﾃｰﾌﾞﾙ!C16</f>
        <v>プチぷりJｒ</v>
      </c>
      <c r="C17" s="86" t="str">
        <f>ﾃﾞｰﾀﾃｰﾌﾞﾙ!D16</f>
        <v>東播</v>
      </c>
      <c r="D17" s="77" t="str">
        <f>L15</f>
        <v>.</v>
      </c>
      <c r="E17" s="82" t="str">
        <f>IF(ISTEXT(D17),"",IF(D17&gt;=F17,IF(D17=F17,"△","○"),"●"))</f>
        <v/>
      </c>
      <c r="F17" s="78" t="str">
        <f>J15</f>
        <v>.</v>
      </c>
      <c r="G17" s="79" t="str">
        <f>L16</f>
        <v>.</v>
      </c>
      <c r="H17" s="82" t="str">
        <f>IF(ISTEXT(G17),"",IF(G17&gt;=I17,IF(G17=I17,"△","○"),"●"))</f>
        <v/>
      </c>
      <c r="I17" s="79" t="str">
        <f>J16</f>
        <v>.</v>
      </c>
      <c r="J17" s="115"/>
      <c r="K17" s="116" t="s">
        <v>14</v>
      </c>
      <c r="L17" s="117"/>
      <c r="M17" s="125"/>
      <c r="N17" s="83"/>
      <c r="O17" s="83"/>
      <c r="P17" s="80"/>
      <c r="Q17" s="81"/>
      <c r="R17" s="6"/>
      <c r="S17" s="6"/>
      <c r="T17" s="6"/>
      <c r="U17" s="126">
        <f>COUNTIF(D17:L17,"○")</f>
        <v>0</v>
      </c>
      <c r="V17" s="126">
        <f>COUNTIF(D17:L17,"△")</f>
        <v>0</v>
      </c>
      <c r="W17" s="126">
        <f>(U17*3)+V17</f>
        <v>0</v>
      </c>
      <c r="X17" s="121"/>
      <c r="Y17" s="121"/>
      <c r="Z17" s="121"/>
      <c r="AA17" s="122"/>
    </row>
    <row r="18" spans="2:27" ht="27.95" customHeight="1" thickBot="1" x14ac:dyDescent="0.15">
      <c r="B18" s="6"/>
      <c r="C18" s="87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126"/>
      <c r="V18" s="126"/>
      <c r="W18" s="127"/>
      <c r="X18" s="6"/>
      <c r="Y18" s="6"/>
      <c r="Z18" s="6"/>
      <c r="AA18" s="6"/>
    </row>
    <row r="19" spans="2:27" ht="27.95" customHeight="1" thickBot="1" x14ac:dyDescent="0.15">
      <c r="B19" s="75" t="s">
        <v>116</v>
      </c>
      <c r="C19" s="7" t="s">
        <v>11</v>
      </c>
      <c r="D19" s="14" t="str">
        <f>B20</f>
        <v>社FCジュニア</v>
      </c>
      <c r="E19" s="14"/>
      <c r="F19" s="15"/>
      <c r="G19" s="14" t="str">
        <f>B21</f>
        <v>洲本FC</v>
      </c>
      <c r="H19" s="14"/>
      <c r="I19" s="14"/>
      <c r="J19" s="16" t="str">
        <f>B22</f>
        <v>二見西FC</v>
      </c>
      <c r="K19" s="14"/>
      <c r="L19" s="15"/>
      <c r="M19" s="8" t="s">
        <v>0</v>
      </c>
      <c r="N19" s="9" t="s">
        <v>1</v>
      </c>
      <c r="O19" s="10" t="s">
        <v>2</v>
      </c>
      <c r="P19" s="11" t="s">
        <v>3</v>
      </c>
      <c r="Q19" s="12" t="s">
        <v>4</v>
      </c>
      <c r="R19" s="13"/>
      <c r="S19" s="13"/>
      <c r="T19" s="6"/>
      <c r="U19" s="126"/>
      <c r="V19" s="126"/>
      <c r="W19" s="127"/>
      <c r="X19" s="118"/>
      <c r="Y19" s="119"/>
      <c r="Z19" s="120"/>
      <c r="AA19" s="118"/>
    </row>
    <row r="20" spans="2:27" ht="27.95" customHeight="1" thickTop="1" x14ac:dyDescent="0.1">
      <c r="B20" s="74" t="str">
        <f>ﾃﾞｰﾀﾃｰﾌﾞﾙ!C17</f>
        <v>社FCジュニア</v>
      </c>
      <c r="C20" s="85" t="str">
        <f>ﾃﾞｰﾀﾃｰﾌﾞﾙ!D17</f>
        <v>北播磨</v>
      </c>
      <c r="D20" s="105"/>
      <c r="E20" s="104" t="s">
        <v>14</v>
      </c>
      <c r="F20" s="101"/>
      <c r="G20" s="107" t="str">
        <f>ﾀｲﾑｽｹｼﾞｭｰﾙ!L8</f>
        <v>.</v>
      </c>
      <c r="H20" s="108" t="str">
        <f>IF(ISTEXT(G20),"",IF(G20&gt;=I20,IF(G20=I20,"△","○"),"●"))</f>
        <v/>
      </c>
      <c r="I20" s="109" t="str">
        <f>ﾀｲﾑｽｹｼﾞｭｰﾙ!N8</f>
        <v>.</v>
      </c>
      <c r="J20" s="54" t="str">
        <f>ﾀｲﾑｽｹｼﾞｭｰﾙ!L10</f>
        <v>.</v>
      </c>
      <c r="K20" s="56" t="str">
        <f>IF(ISTEXT(J20),"",IF(J20&gt;=L20,IF(J20=L20,"△","○"),"●"))</f>
        <v/>
      </c>
      <c r="L20" s="53" t="str">
        <f>ﾀｲﾑｽｹｼﾞｭｰﾙ!N10</f>
        <v>.</v>
      </c>
      <c r="M20" s="18"/>
      <c r="N20" s="19"/>
      <c r="O20" s="19"/>
      <c r="P20" s="20"/>
      <c r="Q20" s="17"/>
      <c r="R20" s="6"/>
      <c r="S20" s="6"/>
      <c r="T20" s="6"/>
      <c r="U20" s="126">
        <f>COUNTIF(D20:L20,"○")</f>
        <v>0</v>
      </c>
      <c r="V20" s="126">
        <f>COUNTIF(D20:L20,"△")</f>
        <v>0</v>
      </c>
      <c r="W20" s="126">
        <f>(U20*3)+V20</f>
        <v>0</v>
      </c>
      <c r="X20" s="121"/>
      <c r="Y20" s="121"/>
      <c r="Z20" s="121"/>
      <c r="AA20" s="121"/>
    </row>
    <row r="21" spans="2:27" ht="27.95" customHeight="1" x14ac:dyDescent="0.1">
      <c r="B21" s="74" t="str">
        <f>ﾃﾞｰﾀﾃｰﾌﾞﾙ!C18</f>
        <v>洲本FC</v>
      </c>
      <c r="C21" s="85" t="str">
        <f>ﾃﾞｰﾀﾃｰﾌﾞﾙ!D18</f>
        <v>淡路</v>
      </c>
      <c r="D21" s="55" t="str">
        <f>I20</f>
        <v>.</v>
      </c>
      <c r="E21" s="56" t="str">
        <f>IF(ISTEXT(D21),"",IF(D21&gt;=F21,IF(D21=F21,"△","○"),"●"))</f>
        <v/>
      </c>
      <c r="F21" s="106" t="str">
        <f>G20</f>
        <v>.</v>
      </c>
      <c r="G21" s="110"/>
      <c r="H21" s="111" t="s">
        <v>14</v>
      </c>
      <c r="I21" s="112"/>
      <c r="J21" s="113" t="str">
        <f>ﾀｲﾑｽｹｼﾞｭｰﾙ!L12</f>
        <v>.</v>
      </c>
      <c r="K21" s="108" t="str">
        <f>IF(ISTEXT(J21),"",IF(J21&gt;=L21,IF(J21=L21,"△","○"),"●"))</f>
        <v/>
      </c>
      <c r="L21" s="114" t="str">
        <f>ﾀｲﾑｽｹｼﾞｭｰﾙ!N12</f>
        <v>.</v>
      </c>
      <c r="M21" s="21"/>
      <c r="N21" s="22"/>
      <c r="O21" s="22"/>
      <c r="P21" s="23"/>
      <c r="Q21" s="24"/>
      <c r="R21" s="6"/>
      <c r="S21" s="6"/>
      <c r="T21" s="6"/>
      <c r="U21" s="126">
        <f>COUNTIF(D21:L21,"○")</f>
        <v>0</v>
      </c>
      <c r="V21" s="126">
        <f>COUNTIF(D21:L21,"△")</f>
        <v>0</v>
      </c>
      <c r="W21" s="126">
        <f>(U21*3)+V21</f>
        <v>0</v>
      </c>
      <c r="X21" s="122"/>
      <c r="Y21" s="122"/>
      <c r="Z21" s="122"/>
      <c r="AA21" s="122"/>
    </row>
    <row r="22" spans="2:27" ht="27.95" customHeight="1" thickBot="1" x14ac:dyDescent="0.15">
      <c r="B22" s="76" t="str">
        <f>ﾃﾞｰﾀﾃｰﾌﾞﾙ!C19</f>
        <v>二見西FC</v>
      </c>
      <c r="C22" s="86" t="s">
        <v>126</v>
      </c>
      <c r="D22" s="77" t="str">
        <f>L20</f>
        <v>.</v>
      </c>
      <c r="E22" s="82" t="str">
        <f>IF(ISTEXT(D22),"",IF(D22&gt;=F22,IF(D22=F22,"△","○"),"●"))</f>
        <v/>
      </c>
      <c r="F22" s="78" t="str">
        <f>J20</f>
        <v>.</v>
      </c>
      <c r="G22" s="79" t="str">
        <f>L21</f>
        <v>.</v>
      </c>
      <c r="H22" s="82" t="str">
        <f>IF(ISTEXT(G22),"",IF(G22&gt;=I22,IF(G22=I22,"△","○"),"●"))</f>
        <v/>
      </c>
      <c r="I22" s="79" t="str">
        <f>J21</f>
        <v>.</v>
      </c>
      <c r="J22" s="115"/>
      <c r="K22" s="116" t="s">
        <v>14</v>
      </c>
      <c r="L22" s="117"/>
      <c r="M22" s="125"/>
      <c r="N22" s="83"/>
      <c r="O22" s="83"/>
      <c r="P22" s="80"/>
      <c r="Q22" s="81"/>
      <c r="R22" s="6"/>
      <c r="S22" s="6"/>
      <c r="T22" s="6"/>
      <c r="U22" s="126">
        <f>COUNTIF(D22:L22,"○")</f>
        <v>0</v>
      </c>
      <c r="V22" s="126">
        <f>COUNTIF(D22:L22,"△")</f>
        <v>0</v>
      </c>
      <c r="W22" s="126">
        <f>(U22*3)+V22</f>
        <v>0</v>
      </c>
      <c r="X22" s="121"/>
      <c r="Y22" s="121"/>
      <c r="Z22" s="121"/>
      <c r="AA22" s="122"/>
    </row>
    <row r="24" spans="2:27" ht="20.100000000000001" customHeight="1" x14ac:dyDescent="0.1"/>
    <row r="25" spans="2:27" ht="20.100000000000001" customHeight="1" x14ac:dyDescent="0.1"/>
    <row r="26" spans="2:27" ht="20.100000000000001" customHeight="1" x14ac:dyDescent="0.1"/>
    <row r="27" spans="2:27" ht="20.100000000000001" customHeight="1" x14ac:dyDescent="0.1">
      <c r="B27" s="100" t="str">
        <f>ﾃﾞｰﾀﾃｰﾌﾞﾙ!C1</f>
        <v>チャレンジカップ　U-12・U-8</v>
      </c>
      <c r="Q27" s="57"/>
      <c r="AA27" s="57"/>
    </row>
    <row r="28" spans="2:27" ht="20.100000000000001" customHeight="1" x14ac:dyDescent="0.1">
      <c r="B28" s="100"/>
      <c r="Q28" s="57"/>
      <c r="AA28" s="57"/>
    </row>
    <row r="29" spans="2:27" ht="15.95" customHeight="1" x14ac:dyDescent="0.1">
      <c r="B29" s="183" t="s">
        <v>97</v>
      </c>
      <c r="G29" s="177"/>
      <c r="H29" s="178"/>
      <c r="I29" s="178"/>
      <c r="J29" s="178"/>
    </row>
    <row r="30" spans="2:27" ht="24" customHeight="1" x14ac:dyDescent="0.1">
      <c r="B30" s="179"/>
      <c r="G30" s="181" t="s">
        <v>146</v>
      </c>
      <c r="H30" s="181"/>
      <c r="I30" s="181"/>
      <c r="J30" s="181"/>
      <c r="K30" s="182"/>
      <c r="L30" s="182"/>
      <c r="M30" s="182"/>
      <c r="N30" s="182"/>
      <c r="O30" s="182" t="s">
        <v>114</v>
      </c>
      <c r="P30" s="182"/>
    </row>
    <row r="31" spans="2:27" ht="20.100000000000001" customHeight="1" x14ac:dyDescent="0.1">
      <c r="B31" s="89"/>
      <c r="D31" t="s">
        <v>58</v>
      </c>
      <c r="H31" t="s">
        <v>59</v>
      </c>
      <c r="L31" t="s">
        <v>60</v>
      </c>
      <c r="P31" t="s">
        <v>61</v>
      </c>
    </row>
    <row r="32" spans="2:27" ht="20.100000000000001" customHeight="1" x14ac:dyDescent="0.1">
      <c r="B32" s="180" t="s">
        <v>94</v>
      </c>
      <c r="D32" s="241"/>
      <c r="E32" s="242"/>
      <c r="F32" s="243"/>
      <c r="G32" s="149"/>
      <c r="H32" s="241" t="str">
        <f>ﾃﾞｰﾀﾃｰﾌﾞﾙ!C33</f>
        <v>.</v>
      </c>
      <c r="I32" s="242"/>
      <c r="J32" s="243"/>
      <c r="K32" s="88"/>
      <c r="L32" s="241"/>
      <c r="M32" s="242"/>
      <c r="N32" s="243"/>
      <c r="O32" s="149"/>
      <c r="P32" s="241" t="str">
        <f>ﾃﾞｰﾀﾃｰﾌﾞﾙ!C34</f>
        <v>.</v>
      </c>
      <c r="Q32" s="242"/>
      <c r="R32" s="243"/>
    </row>
    <row r="33" spans="2:25" ht="20.100000000000001" customHeight="1" x14ac:dyDescent="0.1">
      <c r="B33" s="180"/>
      <c r="D33" s="244"/>
      <c r="E33" s="245"/>
      <c r="F33" s="246"/>
      <c r="G33" s="88" t="s">
        <v>62</v>
      </c>
      <c r="H33" s="244"/>
      <c r="I33" s="245"/>
      <c r="J33" s="246"/>
      <c r="K33" s="88"/>
      <c r="L33" s="244"/>
      <c r="M33" s="245"/>
      <c r="N33" s="246"/>
      <c r="O33" s="88" t="s">
        <v>62</v>
      </c>
      <c r="P33" s="244"/>
      <c r="Q33" s="245"/>
      <c r="R33" s="246"/>
      <c r="Y33" s="88"/>
    </row>
    <row r="34" spans="2:25" ht="20.100000000000001" customHeight="1" x14ac:dyDescent="0.1">
      <c r="B34" s="180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Y34" s="88"/>
    </row>
    <row r="35" spans="2:25" ht="20.100000000000001" customHeight="1" x14ac:dyDescent="0.1">
      <c r="B35" s="180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  <c r="R35" s="88"/>
      <c r="Y35" s="88"/>
    </row>
    <row r="36" spans="2:25" ht="20.100000000000001" customHeight="1" x14ac:dyDescent="0.1">
      <c r="B36" s="180"/>
      <c r="D36" t="s">
        <v>51</v>
      </c>
      <c r="H36" t="s">
        <v>52</v>
      </c>
      <c r="L36" t="s">
        <v>55</v>
      </c>
      <c r="P36" t="s">
        <v>63</v>
      </c>
    </row>
    <row r="37" spans="2:25" ht="20.100000000000001" customHeight="1" x14ac:dyDescent="0.1">
      <c r="B37" s="180" t="s">
        <v>95</v>
      </c>
      <c r="D37" s="241" t="str">
        <f>ﾃﾞｰﾀﾃｰﾌﾞﾙ!C33</f>
        <v>.</v>
      </c>
      <c r="E37" s="242"/>
      <c r="F37" s="243"/>
      <c r="G37" s="149"/>
      <c r="H37" s="241" t="str">
        <f>ﾃﾞｰﾀﾃｰﾌﾞﾙ!C36</f>
        <v>.</v>
      </c>
      <c r="I37" s="242"/>
      <c r="J37" s="243"/>
      <c r="K37" s="88"/>
      <c r="L37" s="241" t="str">
        <f>ﾃﾞｰﾀﾃｰﾌﾞﾙ!C34</f>
        <v>.</v>
      </c>
      <c r="M37" s="242"/>
      <c r="N37" s="243"/>
      <c r="O37" s="149"/>
      <c r="P37" s="241" t="str">
        <f>ﾃﾞｰﾀﾃｰﾌﾞﾙ!C37</f>
        <v>.</v>
      </c>
      <c r="Q37" s="242"/>
      <c r="R37" s="243"/>
    </row>
    <row r="38" spans="2:25" ht="20.100000000000001" customHeight="1" x14ac:dyDescent="0.1">
      <c r="B38" s="180"/>
      <c r="D38" s="244"/>
      <c r="E38" s="245"/>
      <c r="F38" s="246"/>
      <c r="G38" s="88" t="s">
        <v>62</v>
      </c>
      <c r="H38" s="244"/>
      <c r="I38" s="245"/>
      <c r="J38" s="246"/>
      <c r="K38" s="88"/>
      <c r="L38" s="244"/>
      <c r="M38" s="245"/>
      <c r="N38" s="246"/>
      <c r="O38" s="88" t="s">
        <v>62</v>
      </c>
      <c r="P38" s="244"/>
      <c r="Q38" s="245"/>
      <c r="R38" s="246"/>
      <c r="Y38" s="88"/>
    </row>
    <row r="39" spans="2:25" ht="20.100000000000001" customHeight="1" x14ac:dyDescent="0.1">
      <c r="B39" s="180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Y39" s="88"/>
    </row>
    <row r="40" spans="2:25" ht="20.100000000000001" customHeight="1" x14ac:dyDescent="0.1">
      <c r="B40" s="180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8"/>
      <c r="P40" s="88"/>
      <c r="Q40" s="88"/>
      <c r="R40" s="88"/>
      <c r="Y40" s="88"/>
    </row>
    <row r="41" spans="2:25" ht="20.100000000000001" customHeight="1" x14ac:dyDescent="0.1">
      <c r="B41" s="180"/>
      <c r="D41" t="s">
        <v>53</v>
      </c>
      <c r="H41" t="s">
        <v>54</v>
      </c>
      <c r="L41" t="s">
        <v>56</v>
      </c>
      <c r="P41" t="s">
        <v>57</v>
      </c>
    </row>
    <row r="42" spans="2:25" ht="20.100000000000001" customHeight="1" x14ac:dyDescent="0.1">
      <c r="B42" s="180" t="s">
        <v>96</v>
      </c>
      <c r="D42" s="241" t="str">
        <f>ﾃﾞｰﾀﾃｰﾌﾞﾙ!C39</f>
        <v>.</v>
      </c>
      <c r="E42" s="242"/>
      <c r="F42" s="243"/>
      <c r="G42" s="149"/>
      <c r="H42" s="241" t="str">
        <f>ﾃﾞｰﾀﾃｰﾌﾞﾙ!C42</f>
        <v>.</v>
      </c>
      <c r="I42" s="242"/>
      <c r="J42" s="243"/>
      <c r="K42" s="88"/>
      <c r="L42" s="241" t="str">
        <f>ﾃﾞｰﾀﾃｰﾌﾞﾙ!C40</f>
        <v>.</v>
      </c>
      <c r="M42" s="242"/>
      <c r="N42" s="243"/>
      <c r="O42" s="149"/>
      <c r="P42" s="241" t="str">
        <f>ﾃﾞｰﾀﾃｰﾌﾞﾙ!C43</f>
        <v>.</v>
      </c>
      <c r="Q42" s="242"/>
      <c r="R42" s="243"/>
    </row>
    <row r="43" spans="2:25" ht="20.100000000000001" customHeight="1" x14ac:dyDescent="0.1">
      <c r="D43" s="244"/>
      <c r="E43" s="245"/>
      <c r="F43" s="246"/>
      <c r="G43" s="88" t="s">
        <v>62</v>
      </c>
      <c r="H43" s="244"/>
      <c r="I43" s="245"/>
      <c r="J43" s="246"/>
      <c r="K43" s="88"/>
      <c r="L43" s="244"/>
      <c r="M43" s="245"/>
      <c r="N43" s="246"/>
      <c r="O43" s="88" t="s">
        <v>62</v>
      </c>
      <c r="P43" s="244"/>
      <c r="Q43" s="245"/>
      <c r="R43" s="246"/>
      <c r="Y43" s="88"/>
    </row>
    <row r="44" spans="2:25" ht="20.100000000000001" customHeight="1" x14ac:dyDescent="0.1">
      <c r="D44" s="88"/>
      <c r="E44" s="88"/>
      <c r="F44" s="88"/>
      <c r="G44" s="88"/>
      <c r="H44" s="88"/>
      <c r="I44" s="88"/>
      <c r="J44" s="88"/>
      <c r="K44" s="88"/>
      <c r="L44" s="88"/>
      <c r="M44" s="88"/>
      <c r="N44" s="88"/>
      <c r="O44" s="88"/>
      <c r="P44" s="88"/>
      <c r="Q44" s="88"/>
      <c r="R44" s="88"/>
      <c r="Y44" s="88"/>
    </row>
    <row r="45" spans="2:25" ht="20.100000000000001" customHeight="1" x14ac:dyDescent="0.1"/>
    <row r="46" spans="2:25" ht="20.100000000000001" customHeight="1" x14ac:dyDescent="0.1"/>
    <row r="47" spans="2:25" ht="20.100000000000001" customHeight="1" x14ac:dyDescent="0.1"/>
    <row r="48" spans="2:25" ht="20.100000000000001" customHeight="1" x14ac:dyDescent="0.1"/>
    <row r="49" ht="20.100000000000001" customHeight="1" x14ac:dyDescent="0.1"/>
  </sheetData>
  <mergeCells count="13">
    <mergeCell ref="B2:J2"/>
    <mergeCell ref="P42:R43"/>
    <mergeCell ref="P37:R38"/>
    <mergeCell ref="D32:F33"/>
    <mergeCell ref="H32:J33"/>
    <mergeCell ref="L32:N33"/>
    <mergeCell ref="P32:R33"/>
    <mergeCell ref="D42:F43"/>
    <mergeCell ref="H42:J43"/>
    <mergeCell ref="L42:N43"/>
    <mergeCell ref="D37:F38"/>
    <mergeCell ref="H37:J38"/>
    <mergeCell ref="L37:N38"/>
  </mergeCells>
  <phoneticPr fontId="3"/>
  <printOptions horizontalCentered="1" verticalCentered="1"/>
  <pageMargins left="0.19685039370078741" right="0.19685039370078741" top="0.19685039370078741" bottom="0.19685039370078741" header="0.23622047244094491" footer="0.23622047244094491"/>
  <pageSetup paperSize="9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4"/>
  <sheetViews>
    <sheetView topLeftCell="A10" zoomScaleNormal="100" workbookViewId="0">
      <selection activeCell="C17" sqref="C17:C18"/>
    </sheetView>
  </sheetViews>
  <sheetFormatPr defaultRowHeight="13.5" x14ac:dyDescent="0.1"/>
  <cols>
    <col min="1" max="1" width="3.679687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42.75" customHeight="1" x14ac:dyDescent="0.1">
      <c r="C1" s="288" t="str">
        <f>ﾃﾞｰﾀﾃｰﾌﾞﾙ!C1</f>
        <v>チャレンジカップ　U-12・U-8</v>
      </c>
      <c r="D1" s="288"/>
      <c r="E1" s="288"/>
      <c r="F1" s="288"/>
      <c r="G1" s="288"/>
      <c r="H1" s="288"/>
      <c r="I1" s="288"/>
      <c r="J1" s="288"/>
      <c r="K1" s="288"/>
      <c r="L1" s="288"/>
      <c r="M1" s="288"/>
      <c r="N1" s="288"/>
      <c r="O1" s="288"/>
    </row>
    <row r="2" spans="1:16" ht="24" x14ac:dyDescent="0.1">
      <c r="B2" s="298">
        <f>ﾃﾞｰﾀﾃｰﾌﾞﾙ!C2</f>
        <v>45543</v>
      </c>
      <c r="C2" s="299"/>
      <c r="D2" s="299"/>
      <c r="E2" s="99" t="s">
        <v>72</v>
      </c>
      <c r="F2" s="300">
        <f>WEEKDAY(B2,1)</f>
        <v>1</v>
      </c>
      <c r="G2" s="300"/>
      <c r="H2" s="94" t="s">
        <v>73</v>
      </c>
      <c r="I2" s="1"/>
      <c r="J2" s="1"/>
      <c r="K2" s="1"/>
      <c r="L2" s="297" t="str">
        <f>ﾃﾞｰﾀﾃｰﾌﾞﾙ!C5</f>
        <v>　U-12 （20-5-20）　U-8（ 15-5-15）</v>
      </c>
      <c r="M2" s="222"/>
      <c r="N2" s="222"/>
      <c r="O2" s="222"/>
    </row>
    <row r="3" spans="1:16" ht="11.25" customHeight="1" x14ac:dyDescent="0.1">
      <c r="B3" s="3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2"/>
      <c r="O3" s="25"/>
    </row>
    <row r="4" spans="1:16" ht="12.75" customHeight="1" thickBot="1" x14ac:dyDescent="0.15">
      <c r="B4" s="3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25"/>
    </row>
    <row r="5" spans="1:16" ht="33" customHeight="1" thickBot="1" x14ac:dyDescent="0.15">
      <c r="A5" s="63"/>
      <c r="B5" s="64"/>
      <c r="C5" s="293" t="s">
        <v>110</v>
      </c>
      <c r="D5" s="294"/>
      <c r="E5" s="295"/>
      <c r="F5" s="295"/>
      <c r="G5" s="295"/>
      <c r="H5" s="295"/>
      <c r="I5" s="296"/>
      <c r="J5" s="290" t="s">
        <v>111</v>
      </c>
      <c r="K5" s="291"/>
      <c r="L5" s="291"/>
      <c r="M5" s="291"/>
      <c r="N5" s="291"/>
      <c r="O5" s="291"/>
      <c r="P5" s="292"/>
    </row>
    <row r="6" spans="1:16" ht="39.950000000000003" customHeight="1" thickBot="1" x14ac:dyDescent="0.15">
      <c r="A6" s="69"/>
      <c r="B6" s="70" t="s">
        <v>7</v>
      </c>
      <c r="C6" s="71" t="s">
        <v>8</v>
      </c>
      <c r="D6" s="72" t="s">
        <v>13</v>
      </c>
      <c r="E6" s="289" t="s">
        <v>9</v>
      </c>
      <c r="F6" s="289"/>
      <c r="G6" s="289"/>
      <c r="H6" s="72" t="s">
        <v>13</v>
      </c>
      <c r="I6" s="73" t="s">
        <v>10</v>
      </c>
      <c r="J6" s="71" t="s">
        <v>8</v>
      </c>
      <c r="K6" s="72" t="s">
        <v>13</v>
      </c>
      <c r="L6" s="289" t="s">
        <v>9</v>
      </c>
      <c r="M6" s="289"/>
      <c r="N6" s="289"/>
      <c r="O6" s="72" t="s">
        <v>13</v>
      </c>
      <c r="P6" s="73" t="s">
        <v>10</v>
      </c>
    </row>
    <row r="7" spans="1:16" ht="39.950000000000003" customHeight="1" x14ac:dyDescent="0.1">
      <c r="A7" s="141">
        <v>1</v>
      </c>
      <c r="B7" s="142">
        <v>0.375</v>
      </c>
      <c r="C7" s="174" t="s">
        <v>149</v>
      </c>
      <c r="D7" s="65" t="str">
        <f>ﾃﾞｰﾀﾃｰﾌﾞﾙ!F24</f>
        <v>長尾WFCブルー</v>
      </c>
      <c r="E7" s="66" t="s">
        <v>89</v>
      </c>
      <c r="F7" s="67" t="s">
        <v>15</v>
      </c>
      <c r="G7" s="68" t="s">
        <v>89</v>
      </c>
      <c r="H7" s="65" t="str">
        <f>ﾃﾞｰﾀﾃｰﾌﾞﾙ!H24</f>
        <v>西宮シティSC</v>
      </c>
      <c r="I7" s="139" t="s">
        <v>91</v>
      </c>
      <c r="J7" s="174" t="s">
        <v>150</v>
      </c>
      <c r="K7" s="65" t="str">
        <f>ﾃﾞｰﾀﾃｰﾌﾞﾙ!J24</f>
        <v>但馬南SS</v>
      </c>
      <c r="L7" s="66" t="s">
        <v>89</v>
      </c>
      <c r="M7" s="67" t="s">
        <v>15</v>
      </c>
      <c r="N7" s="68" t="s">
        <v>89</v>
      </c>
      <c r="O7" s="65" t="str">
        <f>ﾃﾞｰﾀﾃｰﾌﾞﾙ!L24</f>
        <v>長尾WFCブラック</v>
      </c>
      <c r="P7" s="103" t="s">
        <v>91</v>
      </c>
    </row>
    <row r="8" spans="1:16" ht="39.950000000000003" customHeight="1" x14ac:dyDescent="0.1">
      <c r="A8" s="161">
        <v>2</v>
      </c>
      <c r="B8" s="162">
        <v>0.40277777777777773</v>
      </c>
      <c r="C8" s="175" t="s">
        <v>117</v>
      </c>
      <c r="D8" s="163" t="str">
        <f>ﾃﾞｰﾀﾃｰﾌﾞﾙ!F25</f>
        <v>旭FCジュニア</v>
      </c>
      <c r="E8" s="164" t="s">
        <v>89</v>
      </c>
      <c r="F8" s="165" t="s">
        <v>15</v>
      </c>
      <c r="G8" s="166" t="s">
        <v>89</v>
      </c>
      <c r="H8" s="163" t="str">
        <f>ﾃﾞｰﾀﾃｰﾌﾞﾙ!H25</f>
        <v>宝塚FC</v>
      </c>
      <c r="I8" s="167" t="s">
        <v>91</v>
      </c>
      <c r="J8" s="175" t="s">
        <v>118</v>
      </c>
      <c r="K8" s="163" t="str">
        <f>ﾃﾞｰﾀﾃｰﾌﾞﾙ!J25</f>
        <v>社FCジュニア</v>
      </c>
      <c r="L8" s="164" t="s">
        <v>89</v>
      </c>
      <c r="M8" s="165" t="s">
        <v>15</v>
      </c>
      <c r="N8" s="166" t="s">
        <v>89</v>
      </c>
      <c r="O8" s="163" t="str">
        <f>ﾃﾞｰﾀﾃｰﾌﾞﾙ!L25</f>
        <v>洲本FC</v>
      </c>
      <c r="P8" s="168" t="s">
        <v>91</v>
      </c>
    </row>
    <row r="9" spans="1:16" ht="39.950000000000003" customHeight="1" x14ac:dyDescent="0.1">
      <c r="A9" s="58">
        <v>3</v>
      </c>
      <c r="B9" s="143">
        <v>0.4375</v>
      </c>
      <c r="C9" s="174" t="s">
        <v>149</v>
      </c>
      <c r="D9" s="4" t="str">
        <f>ﾃﾞｰﾀﾃｰﾌﾞﾙ!F26</f>
        <v>長尾WFCブルー</v>
      </c>
      <c r="E9" s="59" t="s">
        <v>89</v>
      </c>
      <c r="F9" s="61" t="s">
        <v>15</v>
      </c>
      <c r="G9" s="60" t="s">
        <v>89</v>
      </c>
      <c r="H9" s="4" t="str">
        <f>ﾃﾞｰﾀﾃｰﾌﾞﾙ!H26</f>
        <v>宝塚FC</v>
      </c>
      <c r="I9" s="139" t="s">
        <v>91</v>
      </c>
      <c r="J9" s="174" t="s">
        <v>150</v>
      </c>
      <c r="K9" s="4" t="str">
        <f>ﾃﾞｰﾀﾃｰﾌﾞﾙ!J26</f>
        <v>但馬南SS</v>
      </c>
      <c r="L9" s="59" t="s">
        <v>89</v>
      </c>
      <c r="M9" s="61" t="s">
        <v>15</v>
      </c>
      <c r="N9" s="60" t="s">
        <v>89</v>
      </c>
      <c r="O9" s="4" t="str">
        <f>ﾃﾞｰﾀﾃｰﾌﾞﾙ!L26</f>
        <v>旭FCジュニア</v>
      </c>
      <c r="P9" s="103" t="s">
        <v>91</v>
      </c>
    </row>
    <row r="10" spans="1:16" ht="39.950000000000003" customHeight="1" x14ac:dyDescent="0.1">
      <c r="A10" s="161">
        <v>4</v>
      </c>
      <c r="B10" s="162">
        <v>0.46527777777777773</v>
      </c>
      <c r="C10" s="175" t="s">
        <v>117</v>
      </c>
      <c r="D10" s="163" t="str">
        <f>ﾃﾞｰﾀﾃｰﾌﾞﾙ!F27</f>
        <v>旭FCジュニア</v>
      </c>
      <c r="E10" s="164" t="s">
        <v>89</v>
      </c>
      <c r="F10" s="165" t="s">
        <v>15</v>
      </c>
      <c r="G10" s="166" t="s">
        <v>89</v>
      </c>
      <c r="H10" s="163" t="str">
        <f>ﾃﾞｰﾀﾃｰﾌﾞﾙ!H27</f>
        <v>プチぷりJｒ</v>
      </c>
      <c r="I10" s="167" t="s">
        <v>91</v>
      </c>
      <c r="J10" s="175" t="s">
        <v>118</v>
      </c>
      <c r="K10" s="163" t="str">
        <f>ﾃﾞｰﾀﾃｰﾌﾞﾙ!J27</f>
        <v>社FCジュニア</v>
      </c>
      <c r="L10" s="164" t="s">
        <v>89</v>
      </c>
      <c r="M10" s="165" t="s">
        <v>15</v>
      </c>
      <c r="N10" s="166" t="s">
        <v>89</v>
      </c>
      <c r="O10" s="163" t="str">
        <f>ﾃﾞｰﾀﾃｰﾌﾞﾙ!L27</f>
        <v>二見西FC</v>
      </c>
      <c r="P10" s="168" t="s">
        <v>91</v>
      </c>
    </row>
    <row r="11" spans="1:16" ht="39.950000000000003" customHeight="1" x14ac:dyDescent="0.1">
      <c r="A11" s="58">
        <v>5</v>
      </c>
      <c r="B11" s="143">
        <v>0.5</v>
      </c>
      <c r="C11" s="174" t="s">
        <v>149</v>
      </c>
      <c r="D11" s="4" t="str">
        <f>ﾃﾞｰﾀﾃｰﾌﾞﾙ!F28</f>
        <v>西宮シティSC</v>
      </c>
      <c r="E11" s="59" t="s">
        <v>89</v>
      </c>
      <c r="F11" s="61" t="s">
        <v>15</v>
      </c>
      <c r="G11" s="60" t="s">
        <v>89</v>
      </c>
      <c r="H11" s="4" t="str">
        <f>ﾃﾞｰﾀﾃｰﾌﾞﾙ!H28</f>
        <v>宝塚FC</v>
      </c>
      <c r="I11" s="139" t="s">
        <v>91</v>
      </c>
      <c r="J11" s="174" t="s">
        <v>150</v>
      </c>
      <c r="K11" s="4" t="str">
        <f>ﾃﾞｰﾀﾃｰﾌﾞﾙ!J28</f>
        <v>長尾WFCブラック</v>
      </c>
      <c r="L11" s="59" t="s">
        <v>89</v>
      </c>
      <c r="M11" s="61" t="s">
        <v>15</v>
      </c>
      <c r="N11" s="60" t="s">
        <v>89</v>
      </c>
      <c r="O11" s="4" t="str">
        <f>ﾃﾞｰﾀﾃｰﾌﾞﾙ!L28</f>
        <v>旭FCジュニア</v>
      </c>
      <c r="P11" s="103" t="s">
        <v>91</v>
      </c>
    </row>
    <row r="12" spans="1:16" ht="39.950000000000003" customHeight="1" x14ac:dyDescent="0.1">
      <c r="A12" s="161">
        <v>6</v>
      </c>
      <c r="B12" s="162">
        <v>0.52777777777777779</v>
      </c>
      <c r="C12" s="175" t="s">
        <v>117</v>
      </c>
      <c r="D12" s="163" t="str">
        <f>ﾃﾞｰﾀﾃｰﾌﾞﾙ!F29</f>
        <v>宝塚FC</v>
      </c>
      <c r="E12" s="164" t="s">
        <v>89</v>
      </c>
      <c r="F12" s="165" t="s">
        <v>15</v>
      </c>
      <c r="G12" s="166" t="s">
        <v>89</v>
      </c>
      <c r="H12" s="163" t="str">
        <f>ﾃﾞｰﾀﾃｰﾌﾞﾙ!H29</f>
        <v>プチぷりJｒ</v>
      </c>
      <c r="I12" s="167" t="s">
        <v>91</v>
      </c>
      <c r="J12" s="175" t="s">
        <v>118</v>
      </c>
      <c r="K12" s="163" t="str">
        <f>ﾃﾞｰﾀﾃｰﾌﾞﾙ!J29</f>
        <v>洲本FC</v>
      </c>
      <c r="L12" s="164" t="s">
        <v>89</v>
      </c>
      <c r="M12" s="165" t="s">
        <v>15</v>
      </c>
      <c r="N12" s="166" t="s">
        <v>89</v>
      </c>
      <c r="O12" s="163" t="str">
        <f>ﾃﾞｰﾀﾃｰﾌﾞﾙ!L29</f>
        <v>二見西FC</v>
      </c>
      <c r="P12" s="168" t="s">
        <v>91</v>
      </c>
    </row>
    <row r="13" spans="1:16" ht="14.1" customHeight="1" x14ac:dyDescent="0.1">
      <c r="A13" s="272">
        <v>7</v>
      </c>
      <c r="B13" s="284">
        <v>0.5625</v>
      </c>
      <c r="C13" s="280" t="s">
        <v>152</v>
      </c>
      <c r="D13" s="137" t="s">
        <v>82</v>
      </c>
      <c r="E13" s="269" t="s">
        <v>89</v>
      </c>
      <c r="F13" s="261" t="s">
        <v>15</v>
      </c>
      <c r="G13" s="265" t="s">
        <v>89</v>
      </c>
      <c r="H13" s="137" t="s">
        <v>84</v>
      </c>
      <c r="I13" s="140"/>
      <c r="J13" s="280" t="s">
        <v>151</v>
      </c>
      <c r="K13" s="137" t="s">
        <v>85</v>
      </c>
      <c r="L13" s="269" t="s">
        <v>89</v>
      </c>
      <c r="M13" s="261" t="s">
        <v>15</v>
      </c>
      <c r="N13" s="265" t="s">
        <v>89</v>
      </c>
      <c r="O13" s="137" t="s">
        <v>87</v>
      </c>
      <c r="P13" s="138"/>
    </row>
    <row r="14" spans="1:16" ht="26.1" customHeight="1" x14ac:dyDescent="0.1">
      <c r="A14" s="273"/>
      <c r="B14" s="285"/>
      <c r="C14" s="281"/>
      <c r="D14" s="65" t="str">
        <f>ﾃﾞｰﾀﾃｰﾌﾞﾙ!C33</f>
        <v>.</v>
      </c>
      <c r="E14" s="279"/>
      <c r="F14" s="278"/>
      <c r="G14" s="271"/>
      <c r="H14" s="65" t="str">
        <f>ﾃﾞｰﾀﾃｰﾌﾞﾙ!C36</f>
        <v>.</v>
      </c>
      <c r="I14" s="146" t="s">
        <v>91</v>
      </c>
      <c r="J14" s="301"/>
      <c r="K14" s="65" t="str">
        <f>ﾃﾞｰﾀﾃｰﾌﾞﾙ!C34</f>
        <v>.</v>
      </c>
      <c r="L14" s="279"/>
      <c r="M14" s="278"/>
      <c r="N14" s="271"/>
      <c r="O14" s="65" t="str">
        <f>ﾃﾞｰﾀﾃｰﾌﾞﾙ!C37</f>
        <v>.</v>
      </c>
      <c r="P14" s="144" t="s">
        <v>91</v>
      </c>
    </row>
    <row r="15" spans="1:16" ht="14.1" customHeight="1" x14ac:dyDescent="0.1">
      <c r="A15" s="272">
        <v>8</v>
      </c>
      <c r="B15" s="284">
        <v>0.59027777777777779</v>
      </c>
      <c r="C15" s="280" t="s">
        <v>153</v>
      </c>
      <c r="D15" s="137" t="s">
        <v>83</v>
      </c>
      <c r="E15" s="269" t="s">
        <v>89</v>
      </c>
      <c r="F15" s="261" t="s">
        <v>15</v>
      </c>
      <c r="G15" s="265" t="s">
        <v>89</v>
      </c>
      <c r="H15" s="137" t="s">
        <v>92</v>
      </c>
      <c r="I15" s="140"/>
      <c r="J15" s="263" t="s">
        <v>119</v>
      </c>
      <c r="K15" s="169" t="s">
        <v>86</v>
      </c>
      <c r="L15" s="253" t="s">
        <v>89</v>
      </c>
      <c r="M15" s="267" t="s">
        <v>15</v>
      </c>
      <c r="N15" s="257" t="s">
        <v>89</v>
      </c>
      <c r="O15" s="169" t="s">
        <v>93</v>
      </c>
      <c r="P15" s="171"/>
    </row>
    <row r="16" spans="1:16" ht="26.1" customHeight="1" x14ac:dyDescent="0.1">
      <c r="A16" s="273"/>
      <c r="B16" s="285"/>
      <c r="C16" s="281"/>
      <c r="D16" s="65" t="str">
        <f>ﾃﾞｰﾀﾃｰﾌﾞﾙ!C32</f>
        <v>.</v>
      </c>
      <c r="E16" s="279"/>
      <c r="F16" s="278"/>
      <c r="G16" s="271"/>
      <c r="H16" s="65" t="str">
        <f>ﾃﾞｰﾀﾃｰﾌﾞﾙ!C35</f>
        <v>.</v>
      </c>
      <c r="I16" s="146" t="s">
        <v>91</v>
      </c>
      <c r="J16" s="303"/>
      <c r="K16" s="172" t="str">
        <f>ﾃﾞｰﾀﾃｰﾌﾞﾙ!C38</f>
        <v>.</v>
      </c>
      <c r="L16" s="302"/>
      <c r="M16" s="304"/>
      <c r="N16" s="305"/>
      <c r="O16" s="172" t="str">
        <f>ﾃﾞｰﾀﾃｰﾌﾞﾙ!C41</f>
        <v>.</v>
      </c>
      <c r="P16" s="173" t="s">
        <v>91</v>
      </c>
    </row>
    <row r="17" spans="1:16" ht="14.1" customHeight="1" x14ac:dyDescent="0.1">
      <c r="A17" s="274">
        <v>9</v>
      </c>
      <c r="B17" s="286">
        <v>0.625</v>
      </c>
      <c r="C17" s="263" t="s">
        <v>120</v>
      </c>
      <c r="D17" s="169" t="s">
        <v>102</v>
      </c>
      <c r="E17" s="253" t="s">
        <v>89</v>
      </c>
      <c r="F17" s="267" t="s">
        <v>15</v>
      </c>
      <c r="G17" s="257" t="s">
        <v>89</v>
      </c>
      <c r="H17" s="169" t="s">
        <v>107</v>
      </c>
      <c r="I17" s="170"/>
      <c r="J17" s="247" t="s">
        <v>121</v>
      </c>
      <c r="K17" s="169" t="s">
        <v>60</v>
      </c>
      <c r="L17" s="253" t="s">
        <v>89</v>
      </c>
      <c r="M17" s="267" t="s">
        <v>15</v>
      </c>
      <c r="N17" s="257" t="s">
        <v>89</v>
      </c>
      <c r="O17" s="169" t="s">
        <v>61</v>
      </c>
      <c r="P17" s="171"/>
    </row>
    <row r="18" spans="1:16" ht="26.1" customHeight="1" x14ac:dyDescent="0.1">
      <c r="A18" s="275"/>
      <c r="B18" s="287"/>
      <c r="C18" s="264"/>
      <c r="D18" s="208" t="str">
        <f>ﾃﾞｰﾀﾃｰﾌﾞﾙ!C39</f>
        <v>.</v>
      </c>
      <c r="E18" s="254"/>
      <c r="F18" s="268"/>
      <c r="G18" s="258"/>
      <c r="H18" s="208" t="str">
        <f>ﾃﾞｰﾀﾃｰﾌﾞﾙ!C42</f>
        <v>.</v>
      </c>
      <c r="I18" s="210" t="s">
        <v>91</v>
      </c>
      <c r="J18" s="248"/>
      <c r="K18" s="208"/>
      <c r="L18" s="254"/>
      <c r="M18" s="268"/>
      <c r="N18" s="258"/>
      <c r="O18" s="208"/>
      <c r="P18" s="209" t="s">
        <v>91</v>
      </c>
    </row>
    <row r="19" spans="1:16" ht="14.1" customHeight="1" x14ac:dyDescent="0.1">
      <c r="A19" s="276">
        <v>10</v>
      </c>
      <c r="B19" s="251">
        <v>0.65972222222222221</v>
      </c>
      <c r="C19" s="282" t="s">
        <v>122</v>
      </c>
      <c r="D19" s="202"/>
      <c r="E19" s="255"/>
      <c r="F19" s="261" t="s">
        <v>15</v>
      </c>
      <c r="G19" s="259"/>
      <c r="H19" s="137"/>
      <c r="I19" s="203"/>
      <c r="J19" s="249" t="s">
        <v>122</v>
      </c>
      <c r="K19" s="204"/>
      <c r="L19" s="269" t="s">
        <v>89</v>
      </c>
      <c r="M19" s="261" t="s">
        <v>15</v>
      </c>
      <c r="N19" s="265" t="s">
        <v>89</v>
      </c>
      <c r="O19" s="137"/>
      <c r="P19" s="138"/>
    </row>
    <row r="20" spans="1:16" ht="26.1" customHeight="1" thickBot="1" x14ac:dyDescent="0.15">
      <c r="A20" s="277"/>
      <c r="B20" s="252"/>
      <c r="C20" s="283"/>
      <c r="D20" s="205"/>
      <c r="E20" s="256"/>
      <c r="F20" s="262"/>
      <c r="G20" s="260"/>
      <c r="H20" s="147"/>
      <c r="I20" s="206"/>
      <c r="J20" s="250"/>
      <c r="K20" s="207"/>
      <c r="L20" s="270"/>
      <c r="M20" s="262"/>
      <c r="N20" s="266"/>
      <c r="O20" s="147"/>
      <c r="P20" s="145"/>
    </row>
    <row r="21" spans="1:16" ht="16.5" customHeight="1" x14ac:dyDescent="0.1"/>
    <row r="22" spans="1:16" ht="24" customHeight="1" x14ac:dyDescent="0.1"/>
    <row r="23" spans="1:16" ht="24" customHeight="1" x14ac:dyDescent="0.1">
      <c r="D23" s="148"/>
    </row>
    <row r="24" spans="1:16" ht="24" customHeight="1" x14ac:dyDescent="0.1">
      <c r="D24" s="148"/>
    </row>
    <row r="25" spans="1:16" ht="24" customHeight="1" x14ac:dyDescent="0.1">
      <c r="D25" s="148"/>
    </row>
    <row r="26" spans="1:16" ht="32.25" customHeight="1" x14ac:dyDescent="0.1"/>
    <row r="27" spans="1:16" ht="32.25" customHeight="1" x14ac:dyDescent="0.1"/>
    <row r="28" spans="1:16" ht="32.25" customHeight="1" x14ac:dyDescent="0.1"/>
    <row r="29" spans="1:16" ht="32.25" customHeight="1" x14ac:dyDescent="0.1"/>
    <row r="30" spans="1:16" ht="32.25" customHeight="1" x14ac:dyDescent="0.1"/>
    <row r="31" spans="1:16" ht="32.25" customHeight="1" x14ac:dyDescent="0.1"/>
    <row r="32" spans="1:16" ht="32.25" customHeight="1" x14ac:dyDescent="0.1"/>
    <row r="33" ht="32.25" customHeight="1" x14ac:dyDescent="0.1"/>
    <row r="34" ht="32.25" customHeight="1" x14ac:dyDescent="0.1"/>
  </sheetData>
  <mergeCells count="48">
    <mergeCell ref="M13:M14"/>
    <mergeCell ref="N13:N14"/>
    <mergeCell ref="J13:J14"/>
    <mergeCell ref="L13:L14"/>
    <mergeCell ref="L15:L16"/>
    <mergeCell ref="J15:J16"/>
    <mergeCell ref="M15:M16"/>
    <mergeCell ref="N15:N16"/>
    <mergeCell ref="C1:O1"/>
    <mergeCell ref="E6:G6"/>
    <mergeCell ref="L6:N6"/>
    <mergeCell ref="J5:P5"/>
    <mergeCell ref="C5:I5"/>
    <mergeCell ref="L2:O2"/>
    <mergeCell ref="B2:D2"/>
    <mergeCell ref="F2:G2"/>
    <mergeCell ref="A13:A14"/>
    <mergeCell ref="B13:B14"/>
    <mergeCell ref="C13:C14"/>
    <mergeCell ref="E13:E14"/>
    <mergeCell ref="G13:G14"/>
    <mergeCell ref="F13:F14"/>
    <mergeCell ref="G15:G16"/>
    <mergeCell ref="A15:A16"/>
    <mergeCell ref="A17:A18"/>
    <mergeCell ref="A19:A20"/>
    <mergeCell ref="F15:F16"/>
    <mergeCell ref="F17:F18"/>
    <mergeCell ref="E15:E16"/>
    <mergeCell ref="C15:C16"/>
    <mergeCell ref="C19:C20"/>
    <mergeCell ref="B15:B16"/>
    <mergeCell ref="B17:B18"/>
    <mergeCell ref="N17:N18"/>
    <mergeCell ref="N19:N20"/>
    <mergeCell ref="M17:M18"/>
    <mergeCell ref="M19:M20"/>
    <mergeCell ref="L17:L18"/>
    <mergeCell ref="L19:L20"/>
    <mergeCell ref="J17:J18"/>
    <mergeCell ref="J19:J20"/>
    <mergeCell ref="B19:B20"/>
    <mergeCell ref="E17:E18"/>
    <mergeCell ref="E19:E20"/>
    <mergeCell ref="G17:G18"/>
    <mergeCell ref="G19:G20"/>
    <mergeCell ref="F19:F20"/>
    <mergeCell ref="C17:C18"/>
  </mergeCells>
  <phoneticPr fontId="3"/>
  <pageMargins left="0.35433070866141736" right="0.43307086614173229" top="0.43307086614173229" bottom="0.43307086614173229" header="0.27559055118110237" footer="0.31496062992125984"/>
  <pageSetup paperSize="9" orientation="landscape" horizontalDpi="4294967293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1010"/>
  <sheetViews>
    <sheetView workbookViewId="0">
      <selection activeCell="D8" sqref="D8:D19"/>
    </sheetView>
  </sheetViews>
  <sheetFormatPr defaultRowHeight="13.5" x14ac:dyDescent="0.1"/>
  <cols>
    <col min="1" max="1" width="6.6796875" customWidth="1"/>
    <col min="2" max="2" width="9.6796875" customWidth="1"/>
    <col min="3" max="3" width="19.49609375" customWidth="1"/>
    <col min="5" max="5" width="7.36328125" style="57" bestFit="1" customWidth="1"/>
    <col min="6" max="6" width="15.6796875" customWidth="1"/>
    <col min="7" max="7" width="2.58984375" customWidth="1"/>
    <col min="8" max="8" width="15.6796875" customWidth="1"/>
    <col min="9" max="9" width="4.6328125" style="57" customWidth="1"/>
    <col min="10" max="10" width="15.6796875" customWidth="1"/>
    <col min="11" max="11" width="2.58984375" customWidth="1"/>
    <col min="12" max="12" width="15.6796875" customWidth="1"/>
    <col min="16" max="16" width="49.90625" customWidth="1"/>
  </cols>
  <sheetData>
    <row r="1" spans="2:16" x14ac:dyDescent="0.1">
      <c r="B1" t="s">
        <v>66</v>
      </c>
      <c r="C1" s="95" t="s">
        <v>132</v>
      </c>
    </row>
    <row r="2" spans="2:16" x14ac:dyDescent="0.1">
      <c r="B2" t="s">
        <v>67</v>
      </c>
      <c r="C2" s="96">
        <v>45543</v>
      </c>
    </row>
    <row r="3" spans="2:16" x14ac:dyDescent="0.1">
      <c r="B3" t="s">
        <v>68</v>
      </c>
      <c r="C3" s="95" t="s">
        <v>125</v>
      </c>
    </row>
    <row r="4" spans="2:16" x14ac:dyDescent="0.1">
      <c r="B4" t="s">
        <v>69</v>
      </c>
      <c r="C4" t="s">
        <v>133</v>
      </c>
    </row>
    <row r="5" spans="2:16" x14ac:dyDescent="0.1">
      <c r="B5" t="s">
        <v>71</v>
      </c>
      <c r="C5" s="98" t="s">
        <v>134</v>
      </c>
    </row>
    <row r="6" spans="2:16" ht="13.5" customHeight="1" x14ac:dyDescent="0.1">
      <c r="I6" s="95" t="s">
        <v>70</v>
      </c>
    </row>
    <row r="7" spans="2:16" ht="13.5" customHeight="1" x14ac:dyDescent="0.1">
      <c r="C7" t="s">
        <v>50</v>
      </c>
      <c r="F7" t="s">
        <v>49</v>
      </c>
      <c r="I7" s="92"/>
      <c r="J7" s="93"/>
    </row>
    <row r="8" spans="2:16" ht="13.5" customHeight="1" x14ac:dyDescent="0.1">
      <c r="B8" s="156">
        <v>1</v>
      </c>
      <c r="C8" s="213" t="s">
        <v>137</v>
      </c>
      <c r="D8" s="157" t="s">
        <v>108</v>
      </c>
      <c r="E8" s="158" t="s">
        <v>135</v>
      </c>
      <c r="F8" s="130">
        <f>COUNTIF($E$24:$L$31,C8)</f>
        <v>2</v>
      </c>
      <c r="G8" s="31">
        <f>SUM(M8:N8)</f>
        <v>1</v>
      </c>
      <c r="H8" s="31"/>
      <c r="I8" s="157" t="s">
        <v>108</v>
      </c>
      <c r="J8" s="213" t="s">
        <v>137</v>
      </c>
      <c r="M8">
        <f>COUNTIF($D$24:$D$31,C8)</f>
        <v>0</v>
      </c>
      <c r="N8">
        <f>COUNTIF($M$24:$M$31,C8)</f>
        <v>1</v>
      </c>
      <c r="P8" s="159"/>
    </row>
    <row r="9" spans="2:16" ht="13.5" customHeight="1" x14ac:dyDescent="0.1">
      <c r="B9" s="156">
        <v>2</v>
      </c>
      <c r="C9" s="213" t="s">
        <v>128</v>
      </c>
      <c r="D9" s="157" t="s">
        <v>130</v>
      </c>
      <c r="E9" s="158" t="s">
        <v>135</v>
      </c>
      <c r="F9" s="130">
        <f t="shared" ref="F9:F19" si="0">COUNTIF($E$24:$L$31,C9)</f>
        <v>2</v>
      </c>
      <c r="G9" s="31">
        <f t="shared" ref="G9:G19" si="1">SUM(M9:N9)</f>
        <v>1</v>
      </c>
      <c r="H9" s="40"/>
      <c r="I9" s="157" t="s">
        <v>130</v>
      </c>
      <c r="J9" s="213" t="s">
        <v>128</v>
      </c>
      <c r="M9">
        <f t="shared" ref="M9:M19" si="2">COUNTIF($D$24:$D$31,C9)</f>
        <v>1</v>
      </c>
      <c r="N9">
        <f t="shared" ref="N9:N18" si="3">COUNTIF($M$24:$M$31,C9)</f>
        <v>0</v>
      </c>
      <c r="P9" s="159"/>
    </row>
    <row r="10" spans="2:16" ht="13.5" customHeight="1" x14ac:dyDescent="0.1">
      <c r="B10" s="156">
        <v>3</v>
      </c>
      <c r="C10" s="213" t="s">
        <v>139</v>
      </c>
      <c r="D10" s="157" t="s">
        <v>108</v>
      </c>
      <c r="E10" s="158" t="s">
        <v>135</v>
      </c>
      <c r="F10" s="130">
        <f t="shared" si="0"/>
        <v>4</v>
      </c>
      <c r="G10" s="31">
        <f t="shared" si="1"/>
        <v>2</v>
      </c>
      <c r="H10" s="40"/>
      <c r="I10" s="157" t="s">
        <v>108</v>
      </c>
      <c r="J10" s="213" t="s">
        <v>139</v>
      </c>
      <c r="M10">
        <f t="shared" si="2"/>
        <v>0</v>
      </c>
      <c r="N10">
        <f t="shared" si="3"/>
        <v>2</v>
      </c>
      <c r="P10" s="159"/>
    </row>
    <row r="11" spans="2:16" ht="13.5" customHeight="1" x14ac:dyDescent="0.1">
      <c r="B11" s="217">
        <v>4</v>
      </c>
      <c r="C11" s="214" t="s">
        <v>129</v>
      </c>
      <c r="D11" s="216" t="s">
        <v>131</v>
      </c>
      <c r="E11" s="218" t="s">
        <v>136</v>
      </c>
      <c r="F11" s="130">
        <f t="shared" si="0"/>
        <v>2</v>
      </c>
      <c r="G11" s="31">
        <f t="shared" si="1"/>
        <v>1</v>
      </c>
      <c r="H11" s="40"/>
      <c r="I11" s="216" t="s">
        <v>131</v>
      </c>
      <c r="J11" s="214" t="s">
        <v>129</v>
      </c>
      <c r="M11">
        <f t="shared" si="2"/>
        <v>1</v>
      </c>
      <c r="N11">
        <f t="shared" si="3"/>
        <v>0</v>
      </c>
      <c r="P11" s="159"/>
    </row>
    <row r="12" spans="2:16" ht="13.5" customHeight="1" x14ac:dyDescent="0.1">
      <c r="B12" s="217">
        <v>5</v>
      </c>
      <c r="C12" s="215" t="s">
        <v>138</v>
      </c>
      <c r="D12" s="216" t="s">
        <v>108</v>
      </c>
      <c r="E12" s="218" t="s">
        <v>136</v>
      </c>
      <c r="F12" s="130">
        <f t="shared" si="0"/>
        <v>2</v>
      </c>
      <c r="G12" s="31">
        <f t="shared" si="1"/>
        <v>1</v>
      </c>
      <c r="H12" s="40"/>
      <c r="I12" s="216" t="s">
        <v>108</v>
      </c>
      <c r="J12" s="215" t="s">
        <v>138</v>
      </c>
      <c r="M12">
        <f t="shared" si="2"/>
        <v>0</v>
      </c>
      <c r="N12">
        <f t="shared" si="3"/>
        <v>1</v>
      </c>
      <c r="P12" s="159"/>
    </row>
    <row r="13" spans="2:16" ht="13.5" customHeight="1" x14ac:dyDescent="0.1">
      <c r="B13" s="217">
        <v>6</v>
      </c>
      <c r="C13" s="214" t="s">
        <v>103</v>
      </c>
      <c r="D13" s="216" t="s">
        <v>88</v>
      </c>
      <c r="E13" s="218" t="s">
        <v>136</v>
      </c>
      <c r="F13" s="130">
        <f t="shared" si="0"/>
        <v>4</v>
      </c>
      <c r="G13" s="31">
        <f t="shared" si="1"/>
        <v>2</v>
      </c>
      <c r="H13" s="31"/>
      <c r="I13" s="216" t="s">
        <v>88</v>
      </c>
      <c r="J13" s="214" t="s">
        <v>103</v>
      </c>
      <c r="M13">
        <f t="shared" si="2"/>
        <v>2</v>
      </c>
      <c r="N13">
        <f t="shared" si="3"/>
        <v>0</v>
      </c>
      <c r="P13" s="159"/>
    </row>
    <row r="14" spans="2:16" ht="13.5" customHeight="1" x14ac:dyDescent="0.1">
      <c r="B14" s="150">
        <v>7</v>
      </c>
      <c r="C14" s="211" t="s">
        <v>103</v>
      </c>
      <c r="D14" s="151" t="s">
        <v>88</v>
      </c>
      <c r="E14" s="152" t="s">
        <v>112</v>
      </c>
      <c r="F14" s="130">
        <f t="shared" si="0"/>
        <v>4</v>
      </c>
      <c r="G14" s="31">
        <f t="shared" si="1"/>
        <v>2</v>
      </c>
      <c r="H14" s="40"/>
      <c r="I14" s="151" t="s">
        <v>88</v>
      </c>
      <c r="J14" s="211" t="s">
        <v>103</v>
      </c>
      <c r="M14">
        <f t="shared" si="2"/>
        <v>2</v>
      </c>
      <c r="N14">
        <f t="shared" si="3"/>
        <v>0</v>
      </c>
      <c r="P14" s="159"/>
    </row>
    <row r="15" spans="2:16" ht="13.5" customHeight="1" x14ac:dyDescent="0.1">
      <c r="B15" s="150">
        <v>8</v>
      </c>
      <c r="C15" s="211" t="s">
        <v>139</v>
      </c>
      <c r="D15" s="151" t="s">
        <v>108</v>
      </c>
      <c r="E15" s="152" t="s">
        <v>112</v>
      </c>
      <c r="F15" s="130">
        <f t="shared" si="0"/>
        <v>4</v>
      </c>
      <c r="G15" s="31">
        <f t="shared" si="1"/>
        <v>2</v>
      </c>
      <c r="H15" s="31"/>
      <c r="I15" s="151" t="s">
        <v>108</v>
      </c>
      <c r="J15" s="211" t="s">
        <v>139</v>
      </c>
      <c r="M15">
        <f t="shared" si="2"/>
        <v>0</v>
      </c>
      <c r="N15">
        <f t="shared" si="3"/>
        <v>2</v>
      </c>
      <c r="P15" s="159"/>
    </row>
    <row r="16" spans="2:16" ht="13.5" customHeight="1" x14ac:dyDescent="0.1">
      <c r="B16" s="150">
        <v>9</v>
      </c>
      <c r="C16" s="211" t="s">
        <v>143</v>
      </c>
      <c r="D16" s="151" t="s">
        <v>123</v>
      </c>
      <c r="E16" s="152" t="s">
        <v>112</v>
      </c>
      <c r="F16" s="130">
        <f>COUNTIF($E$24:$L$31,C16)</f>
        <v>2</v>
      </c>
      <c r="G16" s="31">
        <f t="shared" si="1"/>
        <v>1</v>
      </c>
      <c r="H16" s="31"/>
      <c r="I16" s="151" t="s">
        <v>123</v>
      </c>
      <c r="J16" s="211" t="s">
        <v>143</v>
      </c>
      <c r="M16">
        <f t="shared" si="2"/>
        <v>0</v>
      </c>
      <c r="N16">
        <f t="shared" si="3"/>
        <v>1</v>
      </c>
      <c r="P16" s="159"/>
    </row>
    <row r="17" spans="1:16" ht="13.5" customHeight="1" x14ac:dyDescent="0.1">
      <c r="B17" s="153">
        <v>10</v>
      </c>
      <c r="C17" s="212" t="s">
        <v>140</v>
      </c>
      <c r="D17" s="154" t="s">
        <v>88</v>
      </c>
      <c r="E17" s="155" t="s">
        <v>113</v>
      </c>
      <c r="F17" s="130">
        <f t="shared" si="0"/>
        <v>2</v>
      </c>
      <c r="G17" s="31">
        <f t="shared" si="1"/>
        <v>1</v>
      </c>
      <c r="H17" s="31"/>
      <c r="I17" s="154" t="s">
        <v>88</v>
      </c>
      <c r="J17" s="212" t="s">
        <v>140</v>
      </c>
      <c r="M17">
        <f t="shared" si="2"/>
        <v>0</v>
      </c>
      <c r="N17">
        <f t="shared" si="3"/>
        <v>1</v>
      </c>
      <c r="P17" s="159"/>
    </row>
    <row r="18" spans="1:16" ht="13.5" customHeight="1" x14ac:dyDescent="0.1">
      <c r="B18" s="153">
        <v>11</v>
      </c>
      <c r="C18" s="212" t="s">
        <v>141</v>
      </c>
      <c r="D18" s="154" t="s">
        <v>144</v>
      </c>
      <c r="E18" s="155" t="s">
        <v>113</v>
      </c>
      <c r="F18" s="130">
        <f t="shared" si="0"/>
        <v>2</v>
      </c>
      <c r="G18" s="31">
        <f t="shared" si="1"/>
        <v>1</v>
      </c>
      <c r="H18" s="31"/>
      <c r="I18" s="154" t="s">
        <v>144</v>
      </c>
      <c r="J18" s="212" t="s">
        <v>141</v>
      </c>
      <c r="M18">
        <f t="shared" si="2"/>
        <v>1</v>
      </c>
      <c r="N18">
        <f t="shared" si="3"/>
        <v>0</v>
      </c>
      <c r="P18" s="159"/>
    </row>
    <row r="19" spans="1:16" ht="13.5" customHeight="1" x14ac:dyDescent="0.1">
      <c r="B19" s="153">
        <v>12</v>
      </c>
      <c r="C19" s="212" t="s">
        <v>142</v>
      </c>
      <c r="D19" s="154" t="s">
        <v>126</v>
      </c>
      <c r="E19" s="155" t="s">
        <v>113</v>
      </c>
      <c r="F19" s="130">
        <f t="shared" si="0"/>
        <v>2</v>
      </c>
      <c r="G19" s="31">
        <f t="shared" si="1"/>
        <v>1</v>
      </c>
      <c r="H19" s="31"/>
      <c r="I19" s="154" t="s">
        <v>126</v>
      </c>
      <c r="J19" s="212" t="s">
        <v>142</v>
      </c>
      <c r="M19">
        <f t="shared" si="2"/>
        <v>1</v>
      </c>
      <c r="N19">
        <f>COUNTIF($M$24:$M$31,C19)</f>
        <v>0</v>
      </c>
      <c r="P19" s="159"/>
    </row>
    <row r="20" spans="1:16" ht="13.5" customHeight="1" x14ac:dyDescent="0.1">
      <c r="D20" s="57"/>
    </row>
    <row r="21" spans="1:16" ht="13.5" customHeight="1" x14ac:dyDescent="0.1">
      <c r="P21" s="159"/>
    </row>
    <row r="22" spans="1:16" ht="13.5" customHeight="1" x14ac:dyDescent="0.1"/>
    <row r="23" spans="1:16" ht="13.5" customHeight="1" x14ac:dyDescent="0.1">
      <c r="D23" t="s">
        <v>74</v>
      </c>
      <c r="F23" t="s">
        <v>75</v>
      </c>
      <c r="J23" t="s">
        <v>76</v>
      </c>
      <c r="M23" t="s">
        <v>74</v>
      </c>
    </row>
    <row r="24" spans="1:16" ht="13.5" customHeight="1" x14ac:dyDescent="0.1">
      <c r="D24" t="str">
        <f>C14</f>
        <v>旭FCジュニア</v>
      </c>
      <c r="E24" s="57" t="s">
        <v>6</v>
      </c>
      <c r="F24" t="str">
        <f>C8</f>
        <v>長尾WFCブルー</v>
      </c>
      <c r="H24" t="str">
        <f>C9</f>
        <v>西宮シティSC</v>
      </c>
      <c r="I24" s="57" t="s">
        <v>12</v>
      </c>
      <c r="J24" t="str">
        <f>C11</f>
        <v>但馬南SS</v>
      </c>
      <c r="L24" t="str">
        <f>C12</f>
        <v>長尾WFCブラック</v>
      </c>
      <c r="M24" t="str">
        <f>C17</f>
        <v>社FCジュニア</v>
      </c>
    </row>
    <row r="25" spans="1:16" ht="13.5" customHeight="1" x14ac:dyDescent="0.1">
      <c r="D25" t="str">
        <f>C11</f>
        <v>但馬南SS</v>
      </c>
      <c r="E25" s="57" t="s">
        <v>5</v>
      </c>
      <c r="F25" t="str">
        <f>C14</f>
        <v>旭FCジュニア</v>
      </c>
      <c r="H25" t="str">
        <f>C15</f>
        <v>宝塚FC</v>
      </c>
      <c r="I25" s="57" t="s">
        <v>48</v>
      </c>
      <c r="J25" t="str">
        <f>C17</f>
        <v>社FCジュニア</v>
      </c>
      <c r="L25" t="str">
        <f>C18</f>
        <v>洲本FC</v>
      </c>
      <c r="M25" t="str">
        <f>C8</f>
        <v>長尾WFCブルー</v>
      </c>
    </row>
    <row r="26" spans="1:16" ht="13.5" customHeight="1" x14ac:dyDescent="0.1">
      <c r="D26" t="str">
        <f>C18</f>
        <v>洲本FC</v>
      </c>
      <c r="E26" s="57" t="s">
        <v>6</v>
      </c>
      <c r="F26" t="str">
        <f>C8</f>
        <v>長尾WFCブルー</v>
      </c>
      <c r="H26" t="str">
        <f>C10</f>
        <v>宝塚FC</v>
      </c>
      <c r="I26" s="57" t="s">
        <v>12</v>
      </c>
      <c r="J26" t="str">
        <f>C11</f>
        <v>但馬南SS</v>
      </c>
      <c r="L26" t="str">
        <f>C13</f>
        <v>旭FCジュニア</v>
      </c>
      <c r="M26" t="str">
        <f>C15</f>
        <v>宝塚FC</v>
      </c>
    </row>
    <row r="27" spans="1:16" ht="13.5" customHeight="1" x14ac:dyDescent="0.1">
      <c r="D27" t="str">
        <f>C9</f>
        <v>西宮シティSC</v>
      </c>
      <c r="E27" s="57" t="s">
        <v>5</v>
      </c>
      <c r="F27" t="str">
        <f>C14</f>
        <v>旭FCジュニア</v>
      </c>
      <c r="H27" t="str">
        <f>C16</f>
        <v>プチぷりJｒ</v>
      </c>
      <c r="I27" s="57" t="s">
        <v>48</v>
      </c>
      <c r="J27" t="str">
        <f>C17</f>
        <v>社FCジュニア</v>
      </c>
      <c r="L27" t="str">
        <f>C19</f>
        <v>二見西FC</v>
      </c>
      <c r="M27" t="str">
        <f>C12</f>
        <v>長尾WFCブラック</v>
      </c>
    </row>
    <row r="28" spans="1:16" ht="13.5" customHeight="1" x14ac:dyDescent="0.1">
      <c r="B28" s="132"/>
      <c r="C28" s="132"/>
      <c r="D28" t="str">
        <f>C19</f>
        <v>二見西FC</v>
      </c>
      <c r="E28" s="57" t="s">
        <v>6</v>
      </c>
      <c r="F28" t="str">
        <f>C9</f>
        <v>西宮シティSC</v>
      </c>
      <c r="H28" t="str">
        <f>C10</f>
        <v>宝塚FC</v>
      </c>
      <c r="I28" s="57" t="s">
        <v>12</v>
      </c>
      <c r="J28" t="str">
        <f>C12</f>
        <v>長尾WFCブラック</v>
      </c>
      <c r="L28" t="str">
        <f>C13</f>
        <v>旭FCジュニア</v>
      </c>
      <c r="M28" t="str">
        <f>C16</f>
        <v>プチぷりJｒ</v>
      </c>
    </row>
    <row r="29" spans="1:16" ht="13.5" customHeight="1" x14ac:dyDescent="0.1">
      <c r="B29" s="132"/>
      <c r="C29" s="132"/>
      <c r="D29" t="str">
        <f>C13</f>
        <v>旭FCジュニア</v>
      </c>
      <c r="E29" s="57" t="s">
        <v>5</v>
      </c>
      <c r="F29" t="str">
        <f>C15</f>
        <v>宝塚FC</v>
      </c>
      <c r="H29" t="str">
        <f>C16</f>
        <v>プチぷりJｒ</v>
      </c>
      <c r="I29" s="57" t="s">
        <v>48</v>
      </c>
      <c r="J29" t="str">
        <f>C18</f>
        <v>洲本FC</v>
      </c>
      <c r="L29" t="str">
        <f>C19</f>
        <v>二見西FC</v>
      </c>
      <c r="M29" t="str">
        <f>C10</f>
        <v>宝塚FC</v>
      </c>
    </row>
    <row r="30" spans="1:16" ht="13.5" customHeight="1" x14ac:dyDescent="0.1">
      <c r="B30" s="132"/>
      <c r="C30" s="132"/>
    </row>
    <row r="31" spans="1:16" ht="13.5" customHeight="1" x14ac:dyDescent="0.1"/>
    <row r="32" spans="1:16" ht="13.5" customHeight="1" x14ac:dyDescent="0.1">
      <c r="A32" s="134" t="s">
        <v>6</v>
      </c>
      <c r="B32" s="133">
        <v>1</v>
      </c>
      <c r="C32" s="133" t="s">
        <v>89</v>
      </c>
    </row>
    <row r="33" spans="1:3" ht="13.5" customHeight="1" x14ac:dyDescent="0.1">
      <c r="A33" s="134" t="s">
        <v>6</v>
      </c>
      <c r="B33" s="135">
        <v>2</v>
      </c>
      <c r="C33" s="133" t="s">
        <v>89</v>
      </c>
    </row>
    <row r="34" spans="1:3" ht="13.5" customHeight="1" x14ac:dyDescent="0.1">
      <c r="A34" s="134" t="s">
        <v>6</v>
      </c>
      <c r="B34" s="135">
        <v>3</v>
      </c>
      <c r="C34" s="133" t="s">
        <v>89</v>
      </c>
    </row>
    <row r="35" spans="1:3" ht="13.5" customHeight="1" x14ac:dyDescent="0.1">
      <c r="A35" s="136" t="s">
        <v>12</v>
      </c>
      <c r="B35" s="131">
        <v>1</v>
      </c>
      <c r="C35" s="132" t="s">
        <v>89</v>
      </c>
    </row>
    <row r="36" spans="1:3" ht="13.5" customHeight="1" x14ac:dyDescent="0.1">
      <c r="A36" s="136" t="s">
        <v>12</v>
      </c>
      <c r="B36" s="131">
        <v>2</v>
      </c>
      <c r="C36" s="132" t="s">
        <v>89</v>
      </c>
    </row>
    <row r="37" spans="1:3" ht="13.5" customHeight="1" x14ac:dyDescent="0.1">
      <c r="A37" s="136" t="s">
        <v>12</v>
      </c>
      <c r="B37" s="131">
        <v>3</v>
      </c>
      <c r="C37" s="132" t="s">
        <v>89</v>
      </c>
    </row>
    <row r="38" spans="1:3" ht="13.5" customHeight="1" x14ac:dyDescent="0.1">
      <c r="A38" s="134" t="s">
        <v>5</v>
      </c>
      <c r="B38" s="135">
        <v>1</v>
      </c>
      <c r="C38" s="133" t="s">
        <v>89</v>
      </c>
    </row>
    <row r="39" spans="1:3" ht="13.5" customHeight="1" x14ac:dyDescent="0.1">
      <c r="A39" s="134" t="s">
        <v>5</v>
      </c>
      <c r="B39" s="135">
        <v>2</v>
      </c>
      <c r="C39" s="133" t="s">
        <v>89</v>
      </c>
    </row>
    <row r="40" spans="1:3" ht="13.5" customHeight="1" x14ac:dyDescent="0.1">
      <c r="A40" s="134" t="s">
        <v>5</v>
      </c>
      <c r="B40" s="135">
        <v>3</v>
      </c>
      <c r="C40" s="133" t="s">
        <v>89</v>
      </c>
    </row>
    <row r="41" spans="1:3" ht="13.5" customHeight="1" x14ac:dyDescent="0.1">
      <c r="A41" s="136" t="s">
        <v>48</v>
      </c>
      <c r="B41" s="131">
        <v>1</v>
      </c>
      <c r="C41" s="132" t="s">
        <v>89</v>
      </c>
    </row>
    <row r="42" spans="1:3" ht="13.5" customHeight="1" x14ac:dyDescent="0.1">
      <c r="A42" s="136" t="s">
        <v>48</v>
      </c>
      <c r="B42" s="131">
        <v>2</v>
      </c>
      <c r="C42" s="132" t="s">
        <v>89</v>
      </c>
    </row>
    <row r="43" spans="1:3" ht="13.5" customHeight="1" x14ac:dyDescent="0.1">
      <c r="A43" s="136" t="s">
        <v>48</v>
      </c>
      <c r="B43" s="131">
        <v>3</v>
      </c>
      <c r="C43" s="132" t="s">
        <v>89</v>
      </c>
    </row>
    <row r="44" spans="1:3" ht="13.5" customHeight="1" x14ac:dyDescent="0.1"/>
    <row r="45" spans="1:3" ht="13.5" customHeight="1" x14ac:dyDescent="0.1"/>
    <row r="46" spans="1:3" ht="13.5" customHeight="1" x14ac:dyDescent="0.1"/>
    <row r="47" spans="1:3" ht="13.5" customHeight="1" x14ac:dyDescent="0.1"/>
    <row r="48" spans="1:3" ht="13.5" customHeight="1" x14ac:dyDescent="0.1"/>
    <row r="49" ht="13.5" customHeight="1" x14ac:dyDescent="0.1"/>
    <row r="50" ht="13.5" customHeight="1" x14ac:dyDescent="0.1"/>
    <row r="51" ht="13.5" customHeight="1" x14ac:dyDescent="0.1"/>
    <row r="52" ht="13.5" customHeight="1" x14ac:dyDescent="0.1"/>
    <row r="53" ht="13.5" customHeight="1" x14ac:dyDescent="0.1"/>
    <row r="54" ht="13.5" customHeight="1" x14ac:dyDescent="0.1"/>
    <row r="55" ht="13.5" customHeight="1" x14ac:dyDescent="0.1"/>
    <row r="56" ht="13.5" customHeight="1" x14ac:dyDescent="0.1"/>
    <row r="57" ht="13.5" customHeight="1" x14ac:dyDescent="0.1"/>
    <row r="58" ht="13.5" customHeight="1" x14ac:dyDescent="0.1"/>
    <row r="59" ht="13.5" customHeight="1" x14ac:dyDescent="0.1"/>
    <row r="60" ht="13.5" customHeight="1" x14ac:dyDescent="0.1"/>
    <row r="61" ht="13.5" customHeight="1" x14ac:dyDescent="0.1"/>
    <row r="62" ht="13.5" customHeight="1" x14ac:dyDescent="0.1"/>
    <row r="63" ht="13.5" customHeight="1" x14ac:dyDescent="0.1"/>
    <row r="64" ht="13.5" customHeight="1" x14ac:dyDescent="0.1"/>
    <row r="65" ht="13.5" customHeight="1" x14ac:dyDescent="0.1"/>
    <row r="66" ht="13.5" customHeight="1" x14ac:dyDescent="0.1"/>
    <row r="67" ht="13.5" customHeight="1" x14ac:dyDescent="0.1"/>
    <row r="68" ht="13.5" customHeight="1" x14ac:dyDescent="0.1"/>
    <row r="69" ht="13.5" customHeight="1" x14ac:dyDescent="0.1"/>
    <row r="70" ht="13.5" customHeight="1" x14ac:dyDescent="0.1"/>
    <row r="71" ht="13.5" customHeight="1" x14ac:dyDescent="0.1"/>
    <row r="72" ht="13.5" customHeight="1" x14ac:dyDescent="0.1"/>
    <row r="73" ht="13.5" customHeight="1" x14ac:dyDescent="0.1"/>
    <row r="74" ht="13.5" customHeight="1" x14ac:dyDescent="0.1"/>
    <row r="75" ht="13.5" customHeight="1" x14ac:dyDescent="0.1"/>
    <row r="76" ht="13.5" customHeight="1" x14ac:dyDescent="0.1"/>
    <row r="77" ht="13.5" customHeight="1" x14ac:dyDescent="0.1"/>
    <row r="78" ht="13.5" customHeight="1" x14ac:dyDescent="0.1"/>
    <row r="79" ht="13.5" customHeight="1" x14ac:dyDescent="0.1"/>
    <row r="80" ht="13.5" customHeight="1" x14ac:dyDescent="0.1"/>
    <row r="81" ht="13.5" customHeight="1" x14ac:dyDescent="0.1"/>
    <row r="82" ht="13.5" customHeight="1" x14ac:dyDescent="0.1"/>
    <row r="83" ht="13.5" customHeight="1" x14ac:dyDescent="0.1"/>
    <row r="84" ht="13.5" customHeight="1" x14ac:dyDescent="0.1"/>
    <row r="85" ht="13.5" customHeight="1" x14ac:dyDescent="0.1"/>
    <row r="86" ht="13.5" customHeight="1" x14ac:dyDescent="0.1"/>
    <row r="87" ht="13.5" customHeight="1" x14ac:dyDescent="0.1"/>
    <row r="88" ht="13.5" customHeight="1" x14ac:dyDescent="0.1"/>
    <row r="89" ht="13.5" customHeight="1" x14ac:dyDescent="0.1"/>
    <row r="90" ht="13.5" customHeight="1" x14ac:dyDescent="0.1"/>
    <row r="91" ht="13.5" customHeight="1" x14ac:dyDescent="0.1"/>
    <row r="92" ht="13.5" customHeight="1" x14ac:dyDescent="0.1"/>
    <row r="93" ht="13.5" customHeight="1" x14ac:dyDescent="0.1"/>
    <row r="94" ht="13.5" customHeight="1" x14ac:dyDescent="0.1"/>
    <row r="95" ht="13.5" customHeight="1" x14ac:dyDescent="0.1"/>
    <row r="96" ht="13.5" customHeight="1" x14ac:dyDescent="0.1"/>
    <row r="97" ht="13.5" customHeight="1" x14ac:dyDescent="0.1"/>
    <row r="98" ht="13.5" customHeight="1" x14ac:dyDescent="0.1"/>
    <row r="99" ht="13.5" customHeight="1" x14ac:dyDescent="0.1"/>
    <row r="100" ht="13.5" customHeight="1" x14ac:dyDescent="0.1"/>
    <row r="101" ht="13.5" customHeight="1" x14ac:dyDescent="0.1"/>
    <row r="102" ht="13.5" customHeight="1" x14ac:dyDescent="0.1"/>
    <row r="103" ht="13.5" customHeight="1" x14ac:dyDescent="0.1"/>
    <row r="104" ht="13.5" customHeight="1" x14ac:dyDescent="0.1"/>
    <row r="105" ht="13.5" customHeight="1" x14ac:dyDescent="0.1"/>
    <row r="106" ht="13.5" customHeight="1" x14ac:dyDescent="0.1"/>
    <row r="107" ht="13.5" customHeight="1" x14ac:dyDescent="0.1"/>
    <row r="108" ht="13.5" customHeight="1" x14ac:dyDescent="0.1"/>
    <row r="109" ht="13.5" customHeight="1" x14ac:dyDescent="0.1"/>
    <row r="110" ht="13.5" customHeight="1" x14ac:dyDescent="0.1"/>
    <row r="111" ht="13.5" customHeight="1" x14ac:dyDescent="0.1"/>
    <row r="112" ht="13.5" customHeight="1" x14ac:dyDescent="0.1"/>
    <row r="113" ht="13.5" customHeight="1" x14ac:dyDescent="0.1"/>
    <row r="114" ht="13.5" customHeight="1" x14ac:dyDescent="0.1"/>
    <row r="115" ht="13.5" customHeight="1" x14ac:dyDescent="0.1"/>
    <row r="116" ht="13.5" customHeight="1" x14ac:dyDescent="0.1"/>
    <row r="117" ht="13.5" customHeight="1" x14ac:dyDescent="0.1"/>
    <row r="118" ht="13.5" customHeight="1" x14ac:dyDescent="0.1"/>
    <row r="119" ht="13.5" customHeight="1" x14ac:dyDescent="0.1"/>
    <row r="120" ht="13.5" customHeight="1" x14ac:dyDescent="0.1"/>
    <row r="121" ht="13.5" customHeight="1" x14ac:dyDescent="0.1"/>
    <row r="122" ht="13.5" customHeight="1" x14ac:dyDescent="0.1"/>
    <row r="123" ht="13.5" customHeight="1" x14ac:dyDescent="0.1"/>
    <row r="124" ht="13.5" customHeight="1" x14ac:dyDescent="0.1"/>
    <row r="125" ht="13.5" customHeight="1" x14ac:dyDescent="0.1"/>
    <row r="126" ht="13.5" customHeight="1" x14ac:dyDescent="0.1"/>
    <row r="127" ht="13.5" customHeight="1" x14ac:dyDescent="0.1"/>
    <row r="128" ht="13.5" customHeight="1" x14ac:dyDescent="0.1"/>
    <row r="129" ht="13.5" customHeight="1" x14ac:dyDescent="0.1"/>
    <row r="130" ht="13.5" customHeight="1" x14ac:dyDescent="0.1"/>
    <row r="131" ht="13.5" customHeight="1" x14ac:dyDescent="0.1"/>
    <row r="132" ht="13.5" customHeight="1" x14ac:dyDescent="0.1"/>
    <row r="133" ht="13.5" customHeight="1" x14ac:dyDescent="0.1"/>
    <row r="134" ht="13.5" customHeight="1" x14ac:dyDescent="0.1"/>
    <row r="135" ht="13.5" customHeight="1" x14ac:dyDescent="0.1"/>
    <row r="136" ht="13.5" customHeight="1" x14ac:dyDescent="0.1"/>
    <row r="137" ht="13.5" customHeight="1" x14ac:dyDescent="0.1"/>
    <row r="138" ht="13.5" customHeight="1" x14ac:dyDescent="0.1"/>
    <row r="139" ht="13.5" customHeight="1" x14ac:dyDescent="0.1"/>
    <row r="140" ht="13.5" customHeight="1" x14ac:dyDescent="0.1"/>
    <row r="141" ht="13.5" customHeight="1" x14ac:dyDescent="0.1"/>
    <row r="142" ht="13.5" customHeight="1" x14ac:dyDescent="0.1"/>
    <row r="143" ht="13.5" customHeight="1" x14ac:dyDescent="0.1"/>
    <row r="144" ht="13.5" customHeight="1" x14ac:dyDescent="0.1"/>
    <row r="145" ht="13.5" customHeight="1" x14ac:dyDescent="0.1"/>
    <row r="146" ht="13.5" customHeight="1" x14ac:dyDescent="0.1"/>
    <row r="147" ht="13.5" customHeight="1" x14ac:dyDescent="0.1"/>
    <row r="148" ht="13.5" customHeight="1" x14ac:dyDescent="0.1"/>
    <row r="149" ht="13.5" customHeight="1" x14ac:dyDescent="0.1"/>
    <row r="150" ht="13.5" customHeight="1" x14ac:dyDescent="0.1"/>
    <row r="151" ht="13.5" customHeight="1" x14ac:dyDescent="0.1"/>
    <row r="152" ht="13.5" customHeight="1" x14ac:dyDescent="0.1"/>
    <row r="153" ht="13.5" customHeight="1" x14ac:dyDescent="0.1"/>
    <row r="154" ht="13.5" customHeight="1" x14ac:dyDescent="0.1"/>
    <row r="155" ht="13.5" customHeight="1" x14ac:dyDescent="0.1"/>
    <row r="156" ht="13.5" customHeight="1" x14ac:dyDescent="0.1"/>
    <row r="157" ht="13.5" customHeight="1" x14ac:dyDescent="0.1"/>
    <row r="158" ht="13.5" customHeight="1" x14ac:dyDescent="0.1"/>
    <row r="159" ht="13.5" customHeight="1" x14ac:dyDescent="0.1"/>
    <row r="160" ht="13.5" customHeight="1" x14ac:dyDescent="0.1"/>
    <row r="161" ht="13.5" customHeight="1" x14ac:dyDescent="0.1"/>
    <row r="162" ht="13.5" customHeight="1" x14ac:dyDescent="0.1"/>
    <row r="163" ht="13.5" customHeight="1" x14ac:dyDescent="0.1"/>
    <row r="164" ht="13.5" customHeight="1" x14ac:dyDescent="0.1"/>
    <row r="165" ht="13.5" customHeight="1" x14ac:dyDescent="0.1"/>
    <row r="166" ht="13.5" customHeight="1" x14ac:dyDescent="0.1"/>
    <row r="167" ht="13.5" customHeight="1" x14ac:dyDescent="0.1"/>
    <row r="168" ht="13.5" customHeight="1" x14ac:dyDescent="0.1"/>
    <row r="169" ht="13.5" customHeight="1" x14ac:dyDescent="0.1"/>
    <row r="170" ht="13.5" customHeight="1" x14ac:dyDescent="0.1"/>
    <row r="171" ht="13.5" customHeight="1" x14ac:dyDescent="0.1"/>
    <row r="172" ht="13.5" customHeight="1" x14ac:dyDescent="0.1"/>
    <row r="173" ht="13.5" customHeight="1" x14ac:dyDescent="0.1"/>
    <row r="174" ht="13.5" customHeight="1" x14ac:dyDescent="0.1"/>
    <row r="175" ht="13.5" customHeight="1" x14ac:dyDescent="0.1"/>
    <row r="176" ht="13.5" customHeight="1" x14ac:dyDescent="0.1"/>
    <row r="177" ht="13.5" customHeight="1" x14ac:dyDescent="0.1"/>
    <row r="178" ht="13.5" customHeight="1" x14ac:dyDescent="0.1"/>
    <row r="179" ht="13.5" customHeight="1" x14ac:dyDescent="0.1"/>
    <row r="180" ht="13.5" customHeight="1" x14ac:dyDescent="0.1"/>
    <row r="181" ht="13.5" customHeight="1" x14ac:dyDescent="0.1"/>
    <row r="182" ht="13.5" customHeight="1" x14ac:dyDescent="0.1"/>
    <row r="183" ht="13.5" customHeight="1" x14ac:dyDescent="0.1"/>
    <row r="184" ht="13.5" customHeight="1" x14ac:dyDescent="0.1"/>
    <row r="185" ht="13.5" customHeight="1" x14ac:dyDescent="0.1"/>
    <row r="186" ht="13.5" customHeight="1" x14ac:dyDescent="0.1"/>
    <row r="187" ht="13.5" customHeight="1" x14ac:dyDescent="0.1"/>
    <row r="188" ht="13.5" customHeight="1" x14ac:dyDescent="0.1"/>
    <row r="189" ht="13.5" customHeight="1" x14ac:dyDescent="0.1"/>
    <row r="190" ht="13.5" customHeight="1" x14ac:dyDescent="0.1"/>
    <row r="191" ht="13.5" customHeight="1" x14ac:dyDescent="0.1"/>
    <row r="192" ht="13.5" customHeight="1" x14ac:dyDescent="0.1"/>
    <row r="193" ht="13.5" customHeight="1" x14ac:dyDescent="0.1"/>
    <row r="194" ht="13.5" customHeight="1" x14ac:dyDescent="0.1"/>
    <row r="195" ht="13.5" customHeight="1" x14ac:dyDescent="0.1"/>
    <row r="196" ht="13.5" customHeight="1" x14ac:dyDescent="0.1"/>
    <row r="197" ht="13.5" customHeight="1" x14ac:dyDescent="0.1"/>
    <row r="198" ht="13.5" customHeight="1" x14ac:dyDescent="0.1"/>
    <row r="199" ht="13.5" customHeight="1" x14ac:dyDescent="0.1"/>
    <row r="200" ht="13.5" customHeight="1" x14ac:dyDescent="0.1"/>
    <row r="201" ht="13.5" customHeight="1" x14ac:dyDescent="0.1"/>
    <row r="202" ht="13.5" customHeight="1" x14ac:dyDescent="0.1"/>
    <row r="203" ht="13.5" customHeight="1" x14ac:dyDescent="0.1"/>
    <row r="204" ht="13.5" customHeight="1" x14ac:dyDescent="0.1"/>
    <row r="205" ht="13.5" customHeight="1" x14ac:dyDescent="0.1"/>
    <row r="206" ht="13.5" customHeight="1" x14ac:dyDescent="0.1"/>
    <row r="207" ht="13.5" customHeight="1" x14ac:dyDescent="0.1"/>
    <row r="208" ht="13.5" customHeight="1" x14ac:dyDescent="0.1"/>
    <row r="209" ht="13.5" customHeight="1" x14ac:dyDescent="0.1"/>
    <row r="210" ht="13.5" customHeight="1" x14ac:dyDescent="0.1"/>
    <row r="211" ht="13.5" customHeight="1" x14ac:dyDescent="0.1"/>
    <row r="212" ht="13.5" customHeight="1" x14ac:dyDescent="0.1"/>
    <row r="213" ht="13.5" customHeight="1" x14ac:dyDescent="0.1"/>
    <row r="214" ht="13.5" customHeight="1" x14ac:dyDescent="0.1"/>
    <row r="215" ht="13.5" customHeight="1" x14ac:dyDescent="0.1"/>
    <row r="216" ht="13.5" customHeight="1" x14ac:dyDescent="0.1"/>
    <row r="217" ht="13.5" customHeight="1" x14ac:dyDescent="0.1"/>
    <row r="218" ht="13.5" customHeight="1" x14ac:dyDescent="0.1"/>
    <row r="219" ht="13.5" customHeight="1" x14ac:dyDescent="0.1"/>
    <row r="220" ht="13.5" customHeight="1" x14ac:dyDescent="0.1"/>
    <row r="221" ht="13.5" customHeight="1" x14ac:dyDescent="0.1"/>
    <row r="222" ht="13.5" customHeight="1" x14ac:dyDescent="0.1"/>
    <row r="223" ht="13.5" customHeight="1" x14ac:dyDescent="0.1"/>
    <row r="224" ht="13.5" customHeight="1" x14ac:dyDescent="0.1"/>
    <row r="225" ht="13.5" customHeight="1" x14ac:dyDescent="0.1"/>
    <row r="226" ht="13.5" customHeight="1" x14ac:dyDescent="0.1"/>
    <row r="227" ht="13.5" customHeight="1" x14ac:dyDescent="0.1"/>
    <row r="228" ht="13.5" customHeight="1" x14ac:dyDescent="0.1"/>
    <row r="229" ht="13.5" customHeight="1" x14ac:dyDescent="0.1"/>
    <row r="230" ht="13.5" customHeight="1" x14ac:dyDescent="0.1"/>
    <row r="231" ht="13.5" customHeight="1" x14ac:dyDescent="0.1"/>
    <row r="232" ht="13.5" customHeight="1" x14ac:dyDescent="0.1"/>
    <row r="233" ht="13.5" customHeight="1" x14ac:dyDescent="0.1"/>
    <row r="234" ht="13.5" customHeight="1" x14ac:dyDescent="0.1"/>
    <row r="235" ht="13.5" customHeight="1" x14ac:dyDescent="0.1"/>
    <row r="236" ht="13.5" customHeight="1" x14ac:dyDescent="0.1"/>
    <row r="237" ht="13.5" customHeight="1" x14ac:dyDescent="0.1"/>
    <row r="238" ht="13.5" customHeight="1" x14ac:dyDescent="0.1"/>
    <row r="239" ht="13.5" customHeight="1" x14ac:dyDescent="0.1"/>
    <row r="240" ht="13.5" customHeight="1" x14ac:dyDescent="0.1"/>
    <row r="241" ht="13.5" customHeight="1" x14ac:dyDescent="0.1"/>
    <row r="242" ht="13.5" customHeight="1" x14ac:dyDescent="0.1"/>
    <row r="243" ht="13.5" customHeight="1" x14ac:dyDescent="0.1"/>
    <row r="244" ht="13.5" customHeight="1" x14ac:dyDescent="0.1"/>
    <row r="245" ht="13.5" customHeight="1" x14ac:dyDescent="0.1"/>
    <row r="246" ht="13.5" customHeight="1" x14ac:dyDescent="0.1"/>
    <row r="247" ht="13.5" customHeight="1" x14ac:dyDescent="0.1"/>
    <row r="248" ht="13.5" customHeight="1" x14ac:dyDescent="0.1"/>
    <row r="249" ht="13.5" customHeight="1" x14ac:dyDescent="0.1"/>
    <row r="250" ht="13.5" customHeight="1" x14ac:dyDescent="0.1"/>
    <row r="251" ht="13.5" customHeight="1" x14ac:dyDescent="0.1"/>
    <row r="252" ht="13.5" customHeight="1" x14ac:dyDescent="0.1"/>
    <row r="253" ht="13.5" customHeight="1" x14ac:dyDescent="0.1"/>
    <row r="254" ht="13.5" customHeight="1" x14ac:dyDescent="0.1"/>
    <row r="255" ht="13.5" customHeight="1" x14ac:dyDescent="0.1"/>
    <row r="256" ht="13.5" customHeight="1" x14ac:dyDescent="0.1"/>
    <row r="257" ht="13.5" customHeight="1" x14ac:dyDescent="0.1"/>
    <row r="258" ht="13.5" customHeight="1" x14ac:dyDescent="0.1"/>
    <row r="259" ht="13.5" customHeight="1" x14ac:dyDescent="0.1"/>
    <row r="260" ht="13.5" customHeight="1" x14ac:dyDescent="0.1"/>
    <row r="261" ht="13.5" customHeight="1" x14ac:dyDescent="0.1"/>
    <row r="262" ht="13.5" customHeight="1" x14ac:dyDescent="0.1"/>
    <row r="263" ht="13.5" customHeight="1" x14ac:dyDescent="0.1"/>
    <row r="264" ht="13.5" customHeight="1" x14ac:dyDescent="0.1"/>
    <row r="265" ht="13.5" customHeight="1" x14ac:dyDescent="0.1"/>
    <row r="266" ht="13.5" customHeight="1" x14ac:dyDescent="0.1"/>
    <row r="267" ht="13.5" customHeight="1" x14ac:dyDescent="0.1"/>
    <row r="268" ht="13.5" customHeight="1" x14ac:dyDescent="0.1"/>
    <row r="269" ht="13.5" customHeight="1" x14ac:dyDescent="0.1"/>
    <row r="270" ht="13.5" customHeight="1" x14ac:dyDescent="0.1"/>
    <row r="271" ht="13.5" customHeight="1" x14ac:dyDescent="0.1"/>
    <row r="272" ht="13.5" customHeight="1" x14ac:dyDescent="0.1"/>
    <row r="273" ht="13.5" customHeight="1" x14ac:dyDescent="0.1"/>
    <row r="274" ht="13.5" customHeight="1" x14ac:dyDescent="0.1"/>
    <row r="275" ht="13.5" customHeight="1" x14ac:dyDescent="0.1"/>
    <row r="276" ht="13.5" customHeight="1" x14ac:dyDescent="0.1"/>
    <row r="277" ht="13.5" customHeight="1" x14ac:dyDescent="0.1"/>
    <row r="278" ht="13.5" customHeight="1" x14ac:dyDescent="0.1"/>
    <row r="279" ht="13.5" customHeight="1" x14ac:dyDescent="0.1"/>
    <row r="280" ht="13.5" customHeight="1" x14ac:dyDescent="0.1"/>
    <row r="281" ht="13.5" customHeight="1" x14ac:dyDescent="0.1"/>
    <row r="282" ht="13.5" customHeight="1" x14ac:dyDescent="0.1"/>
    <row r="283" ht="13.5" customHeight="1" x14ac:dyDescent="0.1"/>
    <row r="284" ht="13.5" customHeight="1" x14ac:dyDescent="0.1"/>
    <row r="285" ht="13.5" customHeight="1" x14ac:dyDescent="0.1"/>
    <row r="286" ht="13.5" customHeight="1" x14ac:dyDescent="0.1"/>
    <row r="287" ht="13.5" customHeight="1" x14ac:dyDescent="0.1"/>
    <row r="288" ht="13.5" customHeight="1" x14ac:dyDescent="0.1"/>
    <row r="289" ht="13.5" customHeight="1" x14ac:dyDescent="0.1"/>
    <row r="290" ht="13.5" customHeight="1" x14ac:dyDescent="0.1"/>
    <row r="291" ht="13.5" customHeight="1" x14ac:dyDescent="0.1"/>
    <row r="292" ht="13.5" customHeight="1" x14ac:dyDescent="0.1"/>
    <row r="293" ht="13.5" customHeight="1" x14ac:dyDescent="0.1"/>
    <row r="294" ht="13.5" customHeight="1" x14ac:dyDescent="0.1"/>
    <row r="295" ht="13.5" customHeight="1" x14ac:dyDescent="0.1"/>
    <row r="296" ht="13.5" customHeight="1" x14ac:dyDescent="0.1"/>
    <row r="297" ht="13.5" customHeight="1" x14ac:dyDescent="0.1"/>
    <row r="298" ht="13.5" customHeight="1" x14ac:dyDescent="0.1"/>
    <row r="299" ht="13.5" customHeight="1" x14ac:dyDescent="0.1"/>
    <row r="300" ht="13.5" customHeight="1" x14ac:dyDescent="0.1"/>
    <row r="301" ht="13.5" customHeight="1" x14ac:dyDescent="0.1"/>
    <row r="302" ht="13.5" customHeight="1" x14ac:dyDescent="0.1"/>
    <row r="303" ht="13.5" customHeight="1" x14ac:dyDescent="0.1"/>
    <row r="304" ht="13.5" customHeight="1" x14ac:dyDescent="0.1"/>
    <row r="305" ht="13.5" customHeight="1" x14ac:dyDescent="0.1"/>
    <row r="306" ht="13.5" customHeight="1" x14ac:dyDescent="0.1"/>
    <row r="307" ht="13.5" customHeight="1" x14ac:dyDescent="0.1"/>
    <row r="308" ht="13.5" customHeight="1" x14ac:dyDescent="0.1"/>
    <row r="309" ht="13.5" customHeight="1" x14ac:dyDescent="0.1"/>
    <row r="310" ht="13.5" customHeight="1" x14ac:dyDescent="0.1"/>
    <row r="311" ht="13.5" customHeight="1" x14ac:dyDescent="0.1"/>
    <row r="312" ht="13.5" customHeight="1" x14ac:dyDescent="0.1"/>
    <row r="313" ht="13.5" customHeight="1" x14ac:dyDescent="0.1"/>
    <row r="314" ht="13.5" customHeight="1" x14ac:dyDescent="0.1"/>
    <row r="315" ht="13.5" customHeight="1" x14ac:dyDescent="0.1"/>
    <row r="316" ht="13.5" customHeight="1" x14ac:dyDescent="0.1"/>
    <row r="317" ht="13.5" customHeight="1" x14ac:dyDescent="0.1"/>
    <row r="318" ht="13.5" customHeight="1" x14ac:dyDescent="0.1"/>
    <row r="319" ht="13.5" customHeight="1" x14ac:dyDescent="0.1"/>
    <row r="320" ht="13.5" customHeight="1" x14ac:dyDescent="0.1"/>
    <row r="321" ht="13.5" customHeight="1" x14ac:dyDescent="0.1"/>
    <row r="322" ht="13.5" customHeight="1" x14ac:dyDescent="0.1"/>
    <row r="323" ht="13.5" customHeight="1" x14ac:dyDescent="0.1"/>
    <row r="324" ht="13.5" customHeight="1" x14ac:dyDescent="0.1"/>
    <row r="325" ht="13.5" customHeight="1" x14ac:dyDescent="0.1"/>
    <row r="326" ht="13.5" customHeight="1" x14ac:dyDescent="0.1"/>
    <row r="327" ht="13.5" customHeight="1" x14ac:dyDescent="0.1"/>
    <row r="328" ht="13.5" customHeight="1" x14ac:dyDescent="0.1"/>
    <row r="329" ht="13.5" customHeight="1" x14ac:dyDescent="0.1"/>
    <row r="330" ht="13.5" customHeight="1" x14ac:dyDescent="0.1"/>
    <row r="331" ht="13.5" customHeight="1" x14ac:dyDescent="0.1"/>
    <row r="332" ht="13.5" customHeight="1" x14ac:dyDescent="0.1"/>
    <row r="333" ht="13.5" customHeight="1" x14ac:dyDescent="0.1"/>
    <row r="334" ht="13.5" customHeight="1" x14ac:dyDescent="0.1"/>
    <row r="335" ht="13.5" customHeight="1" x14ac:dyDescent="0.1"/>
    <row r="336" ht="13.5" customHeight="1" x14ac:dyDescent="0.1"/>
    <row r="337" ht="13.5" customHeight="1" x14ac:dyDescent="0.1"/>
    <row r="338" ht="13.5" customHeight="1" x14ac:dyDescent="0.1"/>
    <row r="339" ht="13.5" customHeight="1" x14ac:dyDescent="0.1"/>
    <row r="340" ht="13.5" customHeight="1" x14ac:dyDescent="0.1"/>
    <row r="341" ht="13.5" customHeight="1" x14ac:dyDescent="0.1"/>
    <row r="342" ht="13.5" customHeight="1" x14ac:dyDescent="0.1"/>
    <row r="343" ht="13.5" customHeight="1" x14ac:dyDescent="0.1"/>
    <row r="344" ht="13.5" customHeight="1" x14ac:dyDescent="0.1"/>
    <row r="345" ht="13.5" customHeight="1" x14ac:dyDescent="0.1"/>
    <row r="346" ht="13.5" customHeight="1" x14ac:dyDescent="0.1"/>
    <row r="347" ht="13.5" customHeight="1" x14ac:dyDescent="0.1"/>
    <row r="348" ht="13.5" customHeight="1" x14ac:dyDescent="0.1"/>
    <row r="349" ht="13.5" customHeight="1" x14ac:dyDescent="0.1"/>
    <row r="350" ht="13.5" customHeight="1" x14ac:dyDescent="0.1"/>
    <row r="351" ht="13.5" customHeight="1" x14ac:dyDescent="0.1"/>
    <row r="352" ht="13.5" customHeight="1" x14ac:dyDescent="0.1"/>
    <row r="353" ht="13.5" customHeight="1" x14ac:dyDescent="0.1"/>
    <row r="354" ht="13.5" customHeight="1" x14ac:dyDescent="0.1"/>
    <row r="355" ht="13.5" customHeight="1" x14ac:dyDescent="0.1"/>
    <row r="356" ht="13.5" customHeight="1" x14ac:dyDescent="0.1"/>
    <row r="357" ht="13.5" customHeight="1" x14ac:dyDescent="0.1"/>
    <row r="358" ht="13.5" customHeight="1" x14ac:dyDescent="0.1"/>
    <row r="359" ht="13.5" customHeight="1" x14ac:dyDescent="0.1"/>
    <row r="360" ht="13.5" customHeight="1" x14ac:dyDescent="0.1"/>
    <row r="361" ht="13.5" customHeight="1" x14ac:dyDescent="0.1"/>
    <row r="362" ht="13.5" customHeight="1" x14ac:dyDescent="0.1"/>
    <row r="363" ht="13.5" customHeight="1" x14ac:dyDescent="0.1"/>
    <row r="364" ht="13.5" customHeight="1" x14ac:dyDescent="0.1"/>
    <row r="365" ht="13.5" customHeight="1" x14ac:dyDescent="0.1"/>
    <row r="366" ht="13.5" customHeight="1" x14ac:dyDescent="0.1"/>
    <row r="367" ht="13.5" customHeight="1" x14ac:dyDescent="0.1"/>
    <row r="368" ht="13.5" customHeight="1" x14ac:dyDescent="0.1"/>
    <row r="369" ht="13.5" customHeight="1" x14ac:dyDescent="0.1"/>
    <row r="370" ht="13.5" customHeight="1" x14ac:dyDescent="0.1"/>
    <row r="371" ht="13.5" customHeight="1" x14ac:dyDescent="0.1"/>
    <row r="372" ht="13.5" customHeight="1" x14ac:dyDescent="0.1"/>
    <row r="373" ht="13.5" customHeight="1" x14ac:dyDescent="0.1"/>
    <row r="374" ht="13.5" customHeight="1" x14ac:dyDescent="0.1"/>
    <row r="375" ht="13.5" customHeight="1" x14ac:dyDescent="0.1"/>
    <row r="376" ht="13.5" customHeight="1" x14ac:dyDescent="0.1"/>
    <row r="377" ht="13.5" customHeight="1" x14ac:dyDescent="0.1"/>
    <row r="378" ht="13.5" customHeight="1" x14ac:dyDescent="0.1"/>
    <row r="379" ht="13.5" customHeight="1" x14ac:dyDescent="0.1"/>
    <row r="380" ht="13.5" customHeight="1" x14ac:dyDescent="0.1"/>
    <row r="381" ht="13.5" customHeight="1" x14ac:dyDescent="0.1"/>
    <row r="382" ht="13.5" customHeight="1" x14ac:dyDescent="0.1"/>
    <row r="383" ht="13.5" customHeight="1" x14ac:dyDescent="0.1"/>
    <row r="384" ht="13.5" customHeight="1" x14ac:dyDescent="0.1"/>
    <row r="385" ht="13.5" customHeight="1" x14ac:dyDescent="0.1"/>
    <row r="386" ht="13.5" customHeight="1" x14ac:dyDescent="0.1"/>
    <row r="387" ht="13.5" customHeight="1" x14ac:dyDescent="0.1"/>
    <row r="388" ht="13.5" customHeight="1" x14ac:dyDescent="0.1"/>
    <row r="389" ht="13.5" customHeight="1" x14ac:dyDescent="0.1"/>
    <row r="390" ht="13.5" customHeight="1" x14ac:dyDescent="0.1"/>
    <row r="391" ht="13.5" customHeight="1" x14ac:dyDescent="0.1"/>
    <row r="392" ht="13.5" customHeight="1" x14ac:dyDescent="0.1"/>
    <row r="393" ht="13.5" customHeight="1" x14ac:dyDescent="0.1"/>
    <row r="394" ht="13.5" customHeight="1" x14ac:dyDescent="0.1"/>
    <row r="395" ht="13.5" customHeight="1" x14ac:dyDescent="0.1"/>
    <row r="396" ht="13.5" customHeight="1" x14ac:dyDescent="0.1"/>
    <row r="397" ht="13.5" customHeight="1" x14ac:dyDescent="0.1"/>
    <row r="398" ht="13.5" customHeight="1" x14ac:dyDescent="0.1"/>
    <row r="399" ht="13.5" customHeight="1" x14ac:dyDescent="0.1"/>
    <row r="400" ht="13.5" customHeight="1" x14ac:dyDescent="0.1"/>
    <row r="401" ht="13.5" customHeight="1" x14ac:dyDescent="0.1"/>
    <row r="402" ht="13.5" customHeight="1" x14ac:dyDescent="0.1"/>
    <row r="403" ht="13.5" customHeight="1" x14ac:dyDescent="0.1"/>
    <row r="404" ht="13.5" customHeight="1" x14ac:dyDescent="0.1"/>
    <row r="405" ht="13.5" customHeight="1" x14ac:dyDescent="0.1"/>
    <row r="406" ht="13.5" customHeight="1" x14ac:dyDescent="0.1"/>
    <row r="407" ht="13.5" customHeight="1" x14ac:dyDescent="0.1"/>
    <row r="408" ht="13.5" customHeight="1" x14ac:dyDescent="0.1"/>
    <row r="409" ht="13.5" customHeight="1" x14ac:dyDescent="0.1"/>
    <row r="410" ht="13.5" customHeight="1" x14ac:dyDescent="0.1"/>
    <row r="411" ht="13.5" customHeight="1" x14ac:dyDescent="0.1"/>
    <row r="412" ht="13.5" customHeight="1" x14ac:dyDescent="0.1"/>
    <row r="413" ht="13.5" customHeight="1" x14ac:dyDescent="0.1"/>
    <row r="414" ht="13.5" customHeight="1" x14ac:dyDescent="0.1"/>
    <row r="415" ht="13.5" customHeight="1" x14ac:dyDescent="0.1"/>
    <row r="416" ht="13.5" customHeight="1" x14ac:dyDescent="0.1"/>
    <row r="417" ht="13.5" customHeight="1" x14ac:dyDescent="0.1"/>
    <row r="418" ht="13.5" customHeight="1" x14ac:dyDescent="0.1"/>
    <row r="419" ht="13.5" customHeight="1" x14ac:dyDescent="0.1"/>
    <row r="420" ht="13.5" customHeight="1" x14ac:dyDescent="0.1"/>
    <row r="421" ht="13.5" customHeight="1" x14ac:dyDescent="0.1"/>
    <row r="422" ht="13.5" customHeight="1" x14ac:dyDescent="0.1"/>
    <row r="423" ht="13.5" customHeight="1" x14ac:dyDescent="0.1"/>
    <row r="424" ht="13.5" customHeight="1" x14ac:dyDescent="0.1"/>
    <row r="425" ht="13.5" customHeight="1" x14ac:dyDescent="0.1"/>
    <row r="426" ht="13.5" customHeight="1" x14ac:dyDescent="0.1"/>
    <row r="427" ht="13.5" customHeight="1" x14ac:dyDescent="0.1"/>
    <row r="428" ht="13.5" customHeight="1" x14ac:dyDescent="0.1"/>
    <row r="429" ht="13.5" customHeight="1" x14ac:dyDescent="0.1"/>
    <row r="430" ht="13.5" customHeight="1" x14ac:dyDescent="0.1"/>
    <row r="431" ht="13.5" customHeight="1" x14ac:dyDescent="0.1"/>
    <row r="432" ht="13.5" customHeight="1" x14ac:dyDescent="0.1"/>
    <row r="433" ht="13.5" customHeight="1" x14ac:dyDescent="0.1"/>
    <row r="434" ht="13.5" customHeight="1" x14ac:dyDescent="0.1"/>
    <row r="435" ht="13.5" customHeight="1" x14ac:dyDescent="0.1"/>
    <row r="436" ht="13.5" customHeight="1" x14ac:dyDescent="0.1"/>
    <row r="437" ht="13.5" customHeight="1" x14ac:dyDescent="0.1"/>
    <row r="438" ht="13.5" customHeight="1" x14ac:dyDescent="0.1"/>
    <row r="439" ht="13.5" customHeight="1" x14ac:dyDescent="0.1"/>
    <row r="440" ht="13.5" customHeight="1" x14ac:dyDescent="0.1"/>
    <row r="441" ht="13.5" customHeight="1" x14ac:dyDescent="0.1"/>
    <row r="442" ht="13.5" customHeight="1" x14ac:dyDescent="0.1"/>
    <row r="443" ht="13.5" customHeight="1" x14ac:dyDescent="0.1"/>
    <row r="444" ht="13.5" customHeight="1" x14ac:dyDescent="0.1"/>
    <row r="445" ht="13.5" customHeight="1" x14ac:dyDescent="0.1"/>
    <row r="446" ht="13.5" customHeight="1" x14ac:dyDescent="0.1"/>
    <row r="447" ht="13.5" customHeight="1" x14ac:dyDescent="0.1"/>
    <row r="448" ht="13.5" customHeight="1" x14ac:dyDescent="0.1"/>
    <row r="449" ht="13.5" customHeight="1" x14ac:dyDescent="0.1"/>
    <row r="450" ht="13.5" customHeight="1" x14ac:dyDescent="0.1"/>
    <row r="451" ht="13.5" customHeight="1" x14ac:dyDescent="0.1"/>
    <row r="452" ht="13.5" customHeight="1" x14ac:dyDescent="0.1"/>
    <row r="453" ht="13.5" customHeight="1" x14ac:dyDescent="0.1"/>
    <row r="454" ht="13.5" customHeight="1" x14ac:dyDescent="0.1"/>
    <row r="455" ht="13.5" customHeight="1" x14ac:dyDescent="0.1"/>
    <row r="456" ht="13.5" customHeight="1" x14ac:dyDescent="0.1"/>
    <row r="457" ht="13.5" customHeight="1" x14ac:dyDescent="0.1"/>
    <row r="458" ht="13.5" customHeight="1" x14ac:dyDescent="0.1"/>
    <row r="459" ht="13.5" customHeight="1" x14ac:dyDescent="0.1"/>
    <row r="460" ht="13.5" customHeight="1" x14ac:dyDescent="0.1"/>
    <row r="461" ht="13.5" customHeight="1" x14ac:dyDescent="0.1"/>
    <row r="462" ht="13.5" customHeight="1" x14ac:dyDescent="0.1"/>
    <row r="463" ht="13.5" customHeight="1" x14ac:dyDescent="0.1"/>
    <row r="464" ht="13.5" customHeight="1" x14ac:dyDescent="0.1"/>
    <row r="465" ht="13.5" customHeight="1" x14ac:dyDescent="0.1"/>
    <row r="466" ht="13.5" customHeight="1" x14ac:dyDescent="0.1"/>
    <row r="467" ht="13.5" customHeight="1" x14ac:dyDescent="0.1"/>
    <row r="468" ht="13.5" customHeight="1" x14ac:dyDescent="0.1"/>
    <row r="469" ht="13.5" customHeight="1" x14ac:dyDescent="0.1"/>
    <row r="470" ht="13.5" customHeight="1" x14ac:dyDescent="0.1"/>
    <row r="471" ht="13.5" customHeight="1" x14ac:dyDescent="0.1"/>
    <row r="472" ht="13.5" customHeight="1" x14ac:dyDescent="0.1"/>
    <row r="473" ht="13.5" customHeight="1" x14ac:dyDescent="0.1"/>
    <row r="474" ht="13.5" customHeight="1" x14ac:dyDescent="0.1"/>
    <row r="475" ht="13.5" customHeight="1" x14ac:dyDescent="0.1"/>
    <row r="476" ht="13.5" customHeight="1" x14ac:dyDescent="0.1"/>
    <row r="477" ht="13.5" customHeight="1" x14ac:dyDescent="0.1"/>
    <row r="478" ht="13.5" customHeight="1" x14ac:dyDescent="0.1"/>
    <row r="479" ht="13.5" customHeight="1" x14ac:dyDescent="0.1"/>
    <row r="480" ht="13.5" customHeight="1" x14ac:dyDescent="0.1"/>
    <row r="481" ht="13.5" customHeight="1" x14ac:dyDescent="0.1"/>
    <row r="482" ht="13.5" customHeight="1" x14ac:dyDescent="0.1"/>
    <row r="483" ht="13.5" customHeight="1" x14ac:dyDescent="0.1"/>
    <row r="484" ht="13.5" customHeight="1" x14ac:dyDescent="0.1"/>
    <row r="485" ht="13.5" customHeight="1" x14ac:dyDescent="0.1"/>
    <row r="486" ht="13.5" customHeight="1" x14ac:dyDescent="0.1"/>
    <row r="487" ht="13.5" customHeight="1" x14ac:dyDescent="0.1"/>
    <row r="488" ht="13.5" customHeight="1" x14ac:dyDescent="0.1"/>
    <row r="489" ht="13.5" customHeight="1" x14ac:dyDescent="0.1"/>
    <row r="490" ht="13.5" customHeight="1" x14ac:dyDescent="0.1"/>
    <row r="491" ht="13.5" customHeight="1" x14ac:dyDescent="0.1"/>
    <row r="492" ht="13.5" customHeight="1" x14ac:dyDescent="0.1"/>
    <row r="493" ht="13.5" customHeight="1" x14ac:dyDescent="0.1"/>
    <row r="494" ht="13.5" customHeight="1" x14ac:dyDescent="0.1"/>
    <row r="495" ht="13.5" customHeight="1" x14ac:dyDescent="0.1"/>
    <row r="496" ht="13.5" customHeight="1" x14ac:dyDescent="0.1"/>
    <row r="497" ht="13.5" customHeight="1" x14ac:dyDescent="0.1"/>
    <row r="498" ht="13.5" customHeight="1" x14ac:dyDescent="0.1"/>
    <row r="499" ht="13.5" customHeight="1" x14ac:dyDescent="0.1"/>
    <row r="500" ht="13.5" customHeight="1" x14ac:dyDescent="0.1"/>
    <row r="501" ht="13.5" customHeight="1" x14ac:dyDescent="0.1"/>
    <row r="502" ht="13.5" customHeight="1" x14ac:dyDescent="0.1"/>
    <row r="503" ht="13.5" customHeight="1" x14ac:dyDescent="0.1"/>
    <row r="504" ht="13.5" customHeight="1" x14ac:dyDescent="0.1"/>
    <row r="505" ht="13.5" customHeight="1" x14ac:dyDescent="0.1"/>
    <row r="506" ht="13.5" customHeight="1" x14ac:dyDescent="0.1"/>
    <row r="507" ht="13.5" customHeight="1" x14ac:dyDescent="0.1"/>
    <row r="508" ht="13.5" customHeight="1" x14ac:dyDescent="0.1"/>
    <row r="509" ht="13.5" customHeight="1" x14ac:dyDescent="0.1"/>
    <row r="510" ht="13.5" customHeight="1" x14ac:dyDescent="0.1"/>
    <row r="511" ht="13.5" customHeight="1" x14ac:dyDescent="0.1"/>
    <row r="512" ht="13.5" customHeight="1" x14ac:dyDescent="0.1"/>
    <row r="513" ht="13.5" customHeight="1" x14ac:dyDescent="0.1"/>
    <row r="514" ht="13.5" customHeight="1" x14ac:dyDescent="0.1"/>
    <row r="515" ht="13.5" customHeight="1" x14ac:dyDescent="0.1"/>
    <row r="516" ht="13.5" customHeight="1" x14ac:dyDescent="0.1"/>
    <row r="517" ht="13.5" customHeight="1" x14ac:dyDescent="0.1"/>
    <row r="518" ht="13.5" customHeight="1" x14ac:dyDescent="0.1"/>
    <row r="519" ht="13.5" customHeight="1" x14ac:dyDescent="0.1"/>
    <row r="520" ht="13.5" customHeight="1" x14ac:dyDescent="0.1"/>
    <row r="521" ht="13.5" customHeight="1" x14ac:dyDescent="0.1"/>
    <row r="522" ht="13.5" customHeight="1" x14ac:dyDescent="0.1"/>
    <row r="523" ht="13.5" customHeight="1" x14ac:dyDescent="0.1"/>
    <row r="524" ht="13.5" customHeight="1" x14ac:dyDescent="0.1"/>
    <row r="525" ht="13.5" customHeight="1" x14ac:dyDescent="0.1"/>
    <row r="526" ht="13.5" customHeight="1" x14ac:dyDescent="0.1"/>
    <row r="527" ht="13.5" customHeight="1" x14ac:dyDescent="0.1"/>
    <row r="528" ht="13.5" customHeight="1" x14ac:dyDescent="0.1"/>
    <row r="529" ht="13.5" customHeight="1" x14ac:dyDescent="0.1"/>
    <row r="530" ht="13.5" customHeight="1" x14ac:dyDescent="0.1"/>
    <row r="531" ht="13.5" customHeight="1" x14ac:dyDescent="0.1"/>
    <row r="532" ht="13.5" customHeight="1" x14ac:dyDescent="0.1"/>
    <row r="533" ht="13.5" customHeight="1" x14ac:dyDescent="0.1"/>
    <row r="534" ht="13.5" customHeight="1" x14ac:dyDescent="0.1"/>
    <row r="535" ht="13.5" customHeight="1" x14ac:dyDescent="0.1"/>
    <row r="536" ht="13.5" customHeight="1" x14ac:dyDescent="0.1"/>
    <row r="537" ht="13.5" customHeight="1" x14ac:dyDescent="0.1"/>
    <row r="538" ht="13.5" customHeight="1" x14ac:dyDescent="0.1"/>
    <row r="539" ht="13.5" customHeight="1" x14ac:dyDescent="0.1"/>
    <row r="540" ht="13.5" customHeight="1" x14ac:dyDescent="0.1"/>
    <row r="541" ht="13.5" customHeight="1" x14ac:dyDescent="0.1"/>
    <row r="542" ht="13.5" customHeight="1" x14ac:dyDescent="0.1"/>
    <row r="543" ht="13.5" customHeight="1" x14ac:dyDescent="0.1"/>
    <row r="544" ht="13.5" customHeight="1" x14ac:dyDescent="0.1"/>
    <row r="545" ht="13.5" customHeight="1" x14ac:dyDescent="0.1"/>
    <row r="546" ht="13.5" customHeight="1" x14ac:dyDescent="0.1"/>
    <row r="547" ht="13.5" customHeight="1" x14ac:dyDescent="0.1"/>
    <row r="548" ht="13.5" customHeight="1" x14ac:dyDescent="0.1"/>
    <row r="549" ht="13.5" customHeight="1" x14ac:dyDescent="0.1"/>
    <row r="550" ht="13.5" customHeight="1" x14ac:dyDescent="0.1"/>
    <row r="551" ht="13.5" customHeight="1" x14ac:dyDescent="0.1"/>
    <row r="552" ht="13.5" customHeight="1" x14ac:dyDescent="0.1"/>
    <row r="553" ht="13.5" customHeight="1" x14ac:dyDescent="0.1"/>
    <row r="554" ht="13.5" customHeight="1" x14ac:dyDescent="0.1"/>
    <row r="555" ht="13.5" customHeight="1" x14ac:dyDescent="0.1"/>
    <row r="556" ht="13.5" customHeight="1" x14ac:dyDescent="0.1"/>
    <row r="557" ht="13.5" customHeight="1" x14ac:dyDescent="0.1"/>
    <row r="558" ht="13.5" customHeight="1" x14ac:dyDescent="0.1"/>
    <row r="559" ht="13.5" customHeight="1" x14ac:dyDescent="0.1"/>
    <row r="560" ht="13.5" customHeight="1" x14ac:dyDescent="0.1"/>
    <row r="561" ht="13.5" customHeight="1" x14ac:dyDescent="0.1"/>
    <row r="562" ht="13.5" customHeight="1" x14ac:dyDescent="0.1"/>
    <row r="563" ht="13.5" customHeight="1" x14ac:dyDescent="0.1"/>
    <row r="564" ht="13.5" customHeight="1" x14ac:dyDescent="0.1"/>
    <row r="565" ht="13.5" customHeight="1" x14ac:dyDescent="0.1"/>
    <row r="566" ht="13.5" customHeight="1" x14ac:dyDescent="0.1"/>
    <row r="567" ht="13.5" customHeight="1" x14ac:dyDescent="0.1"/>
    <row r="568" ht="13.5" customHeight="1" x14ac:dyDescent="0.1"/>
    <row r="569" ht="13.5" customHeight="1" x14ac:dyDescent="0.1"/>
    <row r="570" ht="13.5" customHeight="1" x14ac:dyDescent="0.1"/>
    <row r="571" ht="13.5" customHeight="1" x14ac:dyDescent="0.1"/>
    <row r="572" ht="13.5" customHeight="1" x14ac:dyDescent="0.1"/>
    <row r="573" ht="13.5" customHeight="1" x14ac:dyDescent="0.1"/>
    <row r="574" ht="13.5" customHeight="1" x14ac:dyDescent="0.1"/>
    <row r="575" ht="13.5" customHeight="1" x14ac:dyDescent="0.1"/>
    <row r="576" ht="13.5" customHeight="1" x14ac:dyDescent="0.1"/>
    <row r="577" ht="13.5" customHeight="1" x14ac:dyDescent="0.1"/>
    <row r="578" ht="13.5" customHeight="1" x14ac:dyDescent="0.1"/>
    <row r="579" ht="13.5" customHeight="1" x14ac:dyDescent="0.1"/>
    <row r="580" ht="13.5" customHeight="1" x14ac:dyDescent="0.1"/>
    <row r="581" ht="13.5" customHeight="1" x14ac:dyDescent="0.1"/>
    <row r="582" ht="13.5" customHeight="1" x14ac:dyDescent="0.1"/>
    <row r="583" ht="13.5" customHeight="1" x14ac:dyDescent="0.1"/>
    <row r="584" ht="13.5" customHeight="1" x14ac:dyDescent="0.1"/>
    <row r="585" ht="13.5" customHeight="1" x14ac:dyDescent="0.1"/>
    <row r="586" ht="13.5" customHeight="1" x14ac:dyDescent="0.1"/>
    <row r="587" ht="13.5" customHeight="1" x14ac:dyDescent="0.1"/>
    <row r="588" ht="13.5" customHeight="1" x14ac:dyDescent="0.1"/>
    <row r="589" ht="13.5" customHeight="1" x14ac:dyDescent="0.1"/>
    <row r="590" ht="13.5" customHeight="1" x14ac:dyDescent="0.1"/>
    <row r="591" ht="13.5" customHeight="1" x14ac:dyDescent="0.1"/>
    <row r="592" ht="13.5" customHeight="1" x14ac:dyDescent="0.1"/>
    <row r="593" ht="13.5" customHeight="1" x14ac:dyDescent="0.1"/>
    <row r="594" ht="13.5" customHeight="1" x14ac:dyDescent="0.1"/>
    <row r="595" ht="13.5" customHeight="1" x14ac:dyDescent="0.1"/>
    <row r="596" ht="13.5" customHeight="1" x14ac:dyDescent="0.1"/>
    <row r="597" ht="13.5" customHeight="1" x14ac:dyDescent="0.1"/>
    <row r="598" ht="13.5" customHeight="1" x14ac:dyDescent="0.1"/>
    <row r="599" ht="13.5" customHeight="1" x14ac:dyDescent="0.1"/>
    <row r="600" ht="13.5" customHeight="1" x14ac:dyDescent="0.1"/>
    <row r="601" ht="13.5" customHeight="1" x14ac:dyDescent="0.1"/>
    <row r="602" ht="13.5" customHeight="1" x14ac:dyDescent="0.1"/>
    <row r="603" ht="13.5" customHeight="1" x14ac:dyDescent="0.1"/>
    <row r="604" ht="13.5" customHeight="1" x14ac:dyDescent="0.1"/>
    <row r="605" ht="13.5" customHeight="1" x14ac:dyDescent="0.1"/>
    <row r="606" ht="13.5" customHeight="1" x14ac:dyDescent="0.1"/>
    <row r="607" ht="13.5" customHeight="1" x14ac:dyDescent="0.1"/>
    <row r="608" ht="13.5" customHeight="1" x14ac:dyDescent="0.1"/>
    <row r="609" ht="13.5" customHeight="1" x14ac:dyDescent="0.1"/>
    <row r="610" ht="13.5" customHeight="1" x14ac:dyDescent="0.1"/>
    <row r="611" ht="13.5" customHeight="1" x14ac:dyDescent="0.1"/>
    <row r="612" ht="13.5" customHeight="1" x14ac:dyDescent="0.1"/>
    <row r="613" ht="13.5" customHeight="1" x14ac:dyDescent="0.1"/>
    <row r="614" ht="13.5" customHeight="1" x14ac:dyDescent="0.1"/>
    <row r="615" ht="13.5" customHeight="1" x14ac:dyDescent="0.1"/>
    <row r="616" ht="13.5" customHeight="1" x14ac:dyDescent="0.1"/>
    <row r="617" ht="13.5" customHeight="1" x14ac:dyDescent="0.1"/>
    <row r="618" ht="13.5" customHeight="1" x14ac:dyDescent="0.1"/>
    <row r="619" ht="13.5" customHeight="1" x14ac:dyDescent="0.1"/>
    <row r="620" ht="13.5" customHeight="1" x14ac:dyDescent="0.1"/>
    <row r="621" ht="13.5" customHeight="1" x14ac:dyDescent="0.1"/>
    <row r="622" ht="13.5" customHeight="1" x14ac:dyDescent="0.1"/>
    <row r="623" ht="13.5" customHeight="1" x14ac:dyDescent="0.1"/>
    <row r="624" ht="13.5" customHeight="1" x14ac:dyDescent="0.1"/>
    <row r="625" ht="13.5" customHeight="1" x14ac:dyDescent="0.1"/>
    <row r="626" ht="13.5" customHeight="1" x14ac:dyDescent="0.1"/>
    <row r="627" ht="13.5" customHeight="1" x14ac:dyDescent="0.1"/>
    <row r="628" ht="13.5" customHeight="1" x14ac:dyDescent="0.1"/>
    <row r="629" ht="13.5" customHeight="1" x14ac:dyDescent="0.1"/>
    <row r="630" ht="13.5" customHeight="1" x14ac:dyDescent="0.1"/>
    <row r="631" ht="13.5" customHeight="1" x14ac:dyDescent="0.1"/>
    <row r="632" ht="13.5" customHeight="1" x14ac:dyDescent="0.1"/>
    <row r="633" ht="13.5" customHeight="1" x14ac:dyDescent="0.1"/>
    <row r="634" ht="13.5" customHeight="1" x14ac:dyDescent="0.1"/>
    <row r="635" ht="13.5" customHeight="1" x14ac:dyDescent="0.1"/>
    <row r="636" ht="13.5" customHeight="1" x14ac:dyDescent="0.1"/>
    <row r="637" ht="13.5" customHeight="1" x14ac:dyDescent="0.1"/>
    <row r="638" ht="13.5" customHeight="1" x14ac:dyDescent="0.1"/>
    <row r="639" ht="13.5" customHeight="1" x14ac:dyDescent="0.1"/>
    <row r="640" ht="13.5" customHeight="1" x14ac:dyDescent="0.1"/>
    <row r="641" ht="13.5" customHeight="1" x14ac:dyDescent="0.1"/>
    <row r="642" ht="13.5" customHeight="1" x14ac:dyDescent="0.1"/>
    <row r="643" ht="13.5" customHeight="1" x14ac:dyDescent="0.1"/>
    <row r="644" ht="13.5" customHeight="1" x14ac:dyDescent="0.1"/>
    <row r="645" ht="13.5" customHeight="1" x14ac:dyDescent="0.1"/>
    <row r="646" ht="13.5" customHeight="1" x14ac:dyDescent="0.1"/>
    <row r="647" ht="13.5" customHeight="1" x14ac:dyDescent="0.1"/>
    <row r="648" ht="13.5" customHeight="1" x14ac:dyDescent="0.1"/>
    <row r="649" ht="13.5" customHeight="1" x14ac:dyDescent="0.1"/>
    <row r="650" ht="13.5" customHeight="1" x14ac:dyDescent="0.1"/>
    <row r="651" ht="13.5" customHeight="1" x14ac:dyDescent="0.1"/>
    <row r="652" ht="13.5" customHeight="1" x14ac:dyDescent="0.1"/>
    <row r="653" ht="13.5" customHeight="1" x14ac:dyDescent="0.1"/>
    <row r="654" ht="13.5" customHeight="1" x14ac:dyDescent="0.1"/>
    <row r="655" ht="13.5" customHeight="1" x14ac:dyDescent="0.1"/>
    <row r="656" ht="13.5" customHeight="1" x14ac:dyDescent="0.1"/>
    <row r="657" ht="13.5" customHeight="1" x14ac:dyDescent="0.1"/>
    <row r="658" ht="13.5" customHeight="1" x14ac:dyDescent="0.1"/>
    <row r="659" ht="13.5" customHeight="1" x14ac:dyDescent="0.1"/>
    <row r="660" ht="13.5" customHeight="1" x14ac:dyDescent="0.1"/>
    <row r="661" ht="13.5" customHeight="1" x14ac:dyDescent="0.1"/>
    <row r="662" ht="13.5" customHeight="1" x14ac:dyDescent="0.1"/>
    <row r="663" ht="13.5" customHeight="1" x14ac:dyDescent="0.1"/>
    <row r="664" ht="13.5" customHeight="1" x14ac:dyDescent="0.1"/>
    <row r="665" ht="13.5" customHeight="1" x14ac:dyDescent="0.1"/>
    <row r="666" ht="13.5" customHeight="1" x14ac:dyDescent="0.1"/>
    <row r="667" ht="13.5" customHeight="1" x14ac:dyDescent="0.1"/>
    <row r="668" ht="13.5" customHeight="1" x14ac:dyDescent="0.1"/>
    <row r="669" ht="13.5" customHeight="1" x14ac:dyDescent="0.1"/>
    <row r="670" ht="13.5" customHeight="1" x14ac:dyDescent="0.1"/>
    <row r="671" ht="13.5" customHeight="1" x14ac:dyDescent="0.1"/>
    <row r="672" ht="13.5" customHeight="1" x14ac:dyDescent="0.1"/>
    <row r="673" ht="13.5" customHeight="1" x14ac:dyDescent="0.1"/>
    <row r="674" ht="13.5" customHeight="1" x14ac:dyDescent="0.1"/>
    <row r="675" ht="13.5" customHeight="1" x14ac:dyDescent="0.1"/>
    <row r="676" ht="13.5" customHeight="1" x14ac:dyDescent="0.1"/>
    <row r="677" ht="13.5" customHeight="1" x14ac:dyDescent="0.1"/>
    <row r="678" ht="13.5" customHeight="1" x14ac:dyDescent="0.1"/>
    <row r="679" ht="13.5" customHeight="1" x14ac:dyDescent="0.1"/>
    <row r="680" ht="13.5" customHeight="1" x14ac:dyDescent="0.1"/>
    <row r="681" ht="13.5" customHeight="1" x14ac:dyDescent="0.1"/>
    <row r="682" ht="13.5" customHeight="1" x14ac:dyDescent="0.1"/>
    <row r="683" ht="13.5" customHeight="1" x14ac:dyDescent="0.1"/>
    <row r="684" ht="13.5" customHeight="1" x14ac:dyDescent="0.1"/>
    <row r="685" ht="13.5" customHeight="1" x14ac:dyDescent="0.1"/>
    <row r="686" ht="13.5" customHeight="1" x14ac:dyDescent="0.1"/>
    <row r="687" ht="13.5" customHeight="1" x14ac:dyDescent="0.1"/>
    <row r="688" ht="13.5" customHeight="1" x14ac:dyDescent="0.1"/>
    <row r="689" ht="13.5" customHeight="1" x14ac:dyDescent="0.1"/>
    <row r="690" ht="13.5" customHeight="1" x14ac:dyDescent="0.1"/>
    <row r="691" ht="13.5" customHeight="1" x14ac:dyDescent="0.1"/>
    <row r="692" ht="13.5" customHeight="1" x14ac:dyDescent="0.1"/>
    <row r="693" ht="13.5" customHeight="1" x14ac:dyDescent="0.1"/>
    <row r="694" ht="13.5" customHeight="1" x14ac:dyDescent="0.1"/>
    <row r="695" ht="13.5" customHeight="1" x14ac:dyDescent="0.1"/>
    <row r="696" ht="13.5" customHeight="1" x14ac:dyDescent="0.1"/>
    <row r="697" ht="13.5" customHeight="1" x14ac:dyDescent="0.1"/>
    <row r="698" ht="13.5" customHeight="1" x14ac:dyDescent="0.1"/>
    <row r="699" ht="13.5" customHeight="1" x14ac:dyDescent="0.1"/>
    <row r="700" ht="13.5" customHeight="1" x14ac:dyDescent="0.1"/>
    <row r="701" ht="13.5" customHeight="1" x14ac:dyDescent="0.1"/>
    <row r="702" ht="13.5" customHeight="1" x14ac:dyDescent="0.1"/>
    <row r="703" ht="13.5" customHeight="1" x14ac:dyDescent="0.1"/>
    <row r="704" ht="13.5" customHeight="1" x14ac:dyDescent="0.1"/>
    <row r="705" ht="13.5" customHeight="1" x14ac:dyDescent="0.1"/>
    <row r="706" ht="13.5" customHeight="1" x14ac:dyDescent="0.1"/>
    <row r="707" ht="13.5" customHeight="1" x14ac:dyDescent="0.1"/>
    <row r="708" ht="13.5" customHeight="1" x14ac:dyDescent="0.1"/>
    <row r="709" ht="13.5" customHeight="1" x14ac:dyDescent="0.1"/>
    <row r="710" ht="13.5" customHeight="1" x14ac:dyDescent="0.1"/>
    <row r="711" ht="13.5" customHeight="1" x14ac:dyDescent="0.1"/>
    <row r="712" ht="13.5" customHeight="1" x14ac:dyDescent="0.1"/>
    <row r="713" ht="13.5" customHeight="1" x14ac:dyDescent="0.1"/>
    <row r="714" ht="13.5" customHeight="1" x14ac:dyDescent="0.1"/>
    <row r="715" ht="13.5" customHeight="1" x14ac:dyDescent="0.1"/>
    <row r="716" ht="13.5" customHeight="1" x14ac:dyDescent="0.1"/>
    <row r="717" ht="13.5" customHeight="1" x14ac:dyDescent="0.1"/>
    <row r="718" ht="13.5" customHeight="1" x14ac:dyDescent="0.1"/>
    <row r="719" ht="13.5" customHeight="1" x14ac:dyDescent="0.1"/>
    <row r="720" ht="13.5" customHeight="1" x14ac:dyDescent="0.1"/>
    <row r="721" ht="13.5" customHeight="1" x14ac:dyDescent="0.1"/>
    <row r="722" ht="13.5" customHeight="1" x14ac:dyDescent="0.1"/>
    <row r="723" ht="13.5" customHeight="1" x14ac:dyDescent="0.1"/>
    <row r="724" ht="13.5" customHeight="1" x14ac:dyDescent="0.1"/>
    <row r="725" ht="13.5" customHeight="1" x14ac:dyDescent="0.1"/>
    <row r="726" ht="13.5" customHeight="1" x14ac:dyDescent="0.1"/>
    <row r="727" ht="13.5" customHeight="1" x14ac:dyDescent="0.1"/>
    <row r="728" ht="13.5" customHeight="1" x14ac:dyDescent="0.1"/>
    <row r="729" ht="13.5" customHeight="1" x14ac:dyDescent="0.1"/>
    <row r="730" ht="13.5" customHeight="1" x14ac:dyDescent="0.1"/>
    <row r="731" ht="13.5" customHeight="1" x14ac:dyDescent="0.1"/>
    <row r="732" ht="13.5" customHeight="1" x14ac:dyDescent="0.1"/>
    <row r="733" ht="13.5" customHeight="1" x14ac:dyDescent="0.1"/>
    <row r="734" ht="13.5" customHeight="1" x14ac:dyDescent="0.1"/>
    <row r="735" ht="13.5" customHeight="1" x14ac:dyDescent="0.1"/>
    <row r="736" ht="13.5" customHeight="1" x14ac:dyDescent="0.1"/>
    <row r="737" ht="13.5" customHeight="1" x14ac:dyDescent="0.1"/>
    <row r="738" ht="13.5" customHeight="1" x14ac:dyDescent="0.1"/>
    <row r="739" ht="13.5" customHeight="1" x14ac:dyDescent="0.1"/>
    <row r="740" ht="13.5" customHeight="1" x14ac:dyDescent="0.1"/>
    <row r="741" ht="13.5" customHeight="1" x14ac:dyDescent="0.1"/>
    <row r="742" ht="13.5" customHeight="1" x14ac:dyDescent="0.1"/>
    <row r="743" ht="13.5" customHeight="1" x14ac:dyDescent="0.1"/>
    <row r="744" ht="13.5" customHeight="1" x14ac:dyDescent="0.1"/>
    <row r="745" ht="13.5" customHeight="1" x14ac:dyDescent="0.1"/>
    <row r="746" ht="13.5" customHeight="1" x14ac:dyDescent="0.1"/>
    <row r="747" ht="13.5" customHeight="1" x14ac:dyDescent="0.1"/>
    <row r="748" ht="13.5" customHeight="1" x14ac:dyDescent="0.1"/>
    <row r="749" ht="13.5" customHeight="1" x14ac:dyDescent="0.1"/>
    <row r="750" ht="13.5" customHeight="1" x14ac:dyDescent="0.1"/>
    <row r="751" ht="13.5" customHeight="1" x14ac:dyDescent="0.1"/>
    <row r="752" ht="13.5" customHeight="1" x14ac:dyDescent="0.1"/>
    <row r="753" ht="13.5" customHeight="1" x14ac:dyDescent="0.1"/>
    <row r="754" ht="13.5" customHeight="1" x14ac:dyDescent="0.1"/>
    <row r="755" ht="13.5" customHeight="1" x14ac:dyDescent="0.1"/>
    <row r="756" ht="13.5" customHeight="1" x14ac:dyDescent="0.1"/>
    <row r="757" ht="13.5" customHeight="1" x14ac:dyDescent="0.1"/>
    <row r="758" ht="13.5" customHeight="1" x14ac:dyDescent="0.1"/>
    <row r="759" ht="13.5" customHeight="1" x14ac:dyDescent="0.1"/>
    <row r="760" ht="13.5" customHeight="1" x14ac:dyDescent="0.1"/>
    <row r="761" ht="13.5" customHeight="1" x14ac:dyDescent="0.1"/>
    <row r="762" ht="13.5" customHeight="1" x14ac:dyDescent="0.1"/>
    <row r="763" ht="13.5" customHeight="1" x14ac:dyDescent="0.1"/>
    <row r="764" ht="13.5" customHeight="1" x14ac:dyDescent="0.1"/>
    <row r="765" ht="13.5" customHeight="1" x14ac:dyDescent="0.1"/>
    <row r="766" ht="13.5" customHeight="1" x14ac:dyDescent="0.1"/>
    <row r="767" ht="13.5" customHeight="1" x14ac:dyDescent="0.1"/>
    <row r="768" ht="13.5" customHeight="1" x14ac:dyDescent="0.1"/>
    <row r="769" ht="13.5" customHeight="1" x14ac:dyDescent="0.1"/>
    <row r="770" ht="13.5" customHeight="1" x14ac:dyDescent="0.1"/>
    <row r="771" ht="13.5" customHeight="1" x14ac:dyDescent="0.1"/>
    <row r="772" ht="13.5" customHeight="1" x14ac:dyDescent="0.1"/>
    <row r="773" ht="13.5" customHeight="1" x14ac:dyDescent="0.1"/>
    <row r="774" ht="13.5" customHeight="1" x14ac:dyDescent="0.1"/>
    <row r="775" ht="13.5" customHeight="1" x14ac:dyDescent="0.1"/>
    <row r="776" ht="13.5" customHeight="1" x14ac:dyDescent="0.1"/>
    <row r="777" ht="13.5" customHeight="1" x14ac:dyDescent="0.1"/>
    <row r="778" ht="13.5" customHeight="1" x14ac:dyDescent="0.1"/>
    <row r="779" ht="13.5" customHeight="1" x14ac:dyDescent="0.1"/>
    <row r="780" ht="13.5" customHeight="1" x14ac:dyDescent="0.1"/>
    <row r="781" ht="13.5" customHeight="1" x14ac:dyDescent="0.1"/>
    <row r="782" ht="13.5" customHeight="1" x14ac:dyDescent="0.1"/>
    <row r="783" ht="13.5" customHeight="1" x14ac:dyDescent="0.1"/>
    <row r="784" ht="13.5" customHeight="1" x14ac:dyDescent="0.1"/>
    <row r="785" ht="13.5" customHeight="1" x14ac:dyDescent="0.1"/>
    <row r="786" ht="13.5" customHeight="1" x14ac:dyDescent="0.1"/>
    <row r="787" ht="13.5" customHeight="1" x14ac:dyDescent="0.1"/>
    <row r="788" ht="13.5" customHeight="1" x14ac:dyDescent="0.1"/>
    <row r="789" ht="13.5" customHeight="1" x14ac:dyDescent="0.1"/>
    <row r="790" ht="13.5" customHeight="1" x14ac:dyDescent="0.1"/>
    <row r="791" ht="13.5" customHeight="1" x14ac:dyDescent="0.1"/>
    <row r="792" ht="13.5" customHeight="1" x14ac:dyDescent="0.1"/>
    <row r="793" ht="13.5" customHeight="1" x14ac:dyDescent="0.1"/>
    <row r="794" ht="13.5" customHeight="1" x14ac:dyDescent="0.1"/>
    <row r="795" ht="13.5" customHeight="1" x14ac:dyDescent="0.1"/>
    <row r="796" ht="13.5" customHeight="1" x14ac:dyDescent="0.1"/>
    <row r="797" ht="13.5" customHeight="1" x14ac:dyDescent="0.1"/>
    <row r="798" ht="13.5" customHeight="1" x14ac:dyDescent="0.1"/>
    <row r="799" ht="13.5" customHeight="1" x14ac:dyDescent="0.1"/>
    <row r="800" ht="13.5" customHeight="1" x14ac:dyDescent="0.1"/>
    <row r="801" ht="13.5" customHeight="1" x14ac:dyDescent="0.1"/>
    <row r="802" ht="13.5" customHeight="1" x14ac:dyDescent="0.1"/>
    <row r="803" ht="13.5" customHeight="1" x14ac:dyDescent="0.1"/>
    <row r="804" ht="13.5" customHeight="1" x14ac:dyDescent="0.1"/>
    <row r="805" ht="13.5" customHeight="1" x14ac:dyDescent="0.1"/>
    <row r="806" ht="13.5" customHeight="1" x14ac:dyDescent="0.1"/>
    <row r="807" ht="13.5" customHeight="1" x14ac:dyDescent="0.1"/>
    <row r="808" ht="13.5" customHeight="1" x14ac:dyDescent="0.1"/>
    <row r="809" ht="13.5" customHeight="1" x14ac:dyDescent="0.1"/>
    <row r="810" ht="13.5" customHeight="1" x14ac:dyDescent="0.1"/>
    <row r="811" ht="13.5" customHeight="1" x14ac:dyDescent="0.1"/>
    <row r="812" ht="13.5" customHeight="1" x14ac:dyDescent="0.1"/>
    <row r="813" ht="13.5" customHeight="1" x14ac:dyDescent="0.1"/>
    <row r="814" ht="13.5" customHeight="1" x14ac:dyDescent="0.1"/>
    <row r="815" ht="13.5" customHeight="1" x14ac:dyDescent="0.1"/>
    <row r="816" ht="13.5" customHeight="1" x14ac:dyDescent="0.1"/>
    <row r="817" ht="13.5" customHeight="1" x14ac:dyDescent="0.1"/>
    <row r="818" ht="13.5" customHeight="1" x14ac:dyDescent="0.1"/>
    <row r="819" ht="13.5" customHeight="1" x14ac:dyDescent="0.1"/>
    <row r="820" ht="13.5" customHeight="1" x14ac:dyDescent="0.1"/>
    <row r="821" ht="13.5" customHeight="1" x14ac:dyDescent="0.1"/>
    <row r="822" ht="13.5" customHeight="1" x14ac:dyDescent="0.1"/>
    <row r="823" ht="13.5" customHeight="1" x14ac:dyDescent="0.1"/>
    <row r="824" ht="13.5" customHeight="1" x14ac:dyDescent="0.1"/>
    <row r="825" ht="13.5" customHeight="1" x14ac:dyDescent="0.1"/>
    <row r="826" ht="13.5" customHeight="1" x14ac:dyDescent="0.1"/>
    <row r="827" ht="13.5" customHeight="1" x14ac:dyDescent="0.1"/>
    <row r="828" ht="13.5" customHeight="1" x14ac:dyDescent="0.1"/>
    <row r="829" ht="13.5" customHeight="1" x14ac:dyDescent="0.1"/>
    <row r="830" ht="13.5" customHeight="1" x14ac:dyDescent="0.1"/>
    <row r="831" ht="13.5" customHeight="1" x14ac:dyDescent="0.1"/>
    <row r="832" ht="13.5" customHeight="1" x14ac:dyDescent="0.1"/>
    <row r="833" ht="13.5" customHeight="1" x14ac:dyDescent="0.1"/>
    <row r="834" ht="13.5" customHeight="1" x14ac:dyDescent="0.1"/>
    <row r="835" ht="13.5" customHeight="1" x14ac:dyDescent="0.1"/>
    <row r="836" ht="13.5" customHeight="1" x14ac:dyDescent="0.1"/>
    <row r="837" ht="13.5" customHeight="1" x14ac:dyDescent="0.1"/>
    <row r="838" ht="13.5" customHeight="1" x14ac:dyDescent="0.1"/>
    <row r="839" ht="13.5" customHeight="1" x14ac:dyDescent="0.1"/>
    <row r="840" ht="13.5" customHeight="1" x14ac:dyDescent="0.1"/>
    <row r="841" ht="13.5" customHeight="1" x14ac:dyDescent="0.1"/>
    <row r="842" ht="13.5" customHeight="1" x14ac:dyDescent="0.1"/>
    <row r="843" ht="13.5" customHeight="1" x14ac:dyDescent="0.1"/>
    <row r="844" ht="13.5" customHeight="1" x14ac:dyDescent="0.1"/>
    <row r="845" ht="13.5" customHeight="1" x14ac:dyDescent="0.1"/>
    <row r="846" ht="13.5" customHeight="1" x14ac:dyDescent="0.1"/>
    <row r="847" ht="13.5" customHeight="1" x14ac:dyDescent="0.1"/>
    <row r="848" ht="13.5" customHeight="1" x14ac:dyDescent="0.1"/>
    <row r="849" ht="13.5" customHeight="1" x14ac:dyDescent="0.1"/>
    <row r="850" ht="13.5" customHeight="1" x14ac:dyDescent="0.1"/>
    <row r="851" ht="13.5" customHeight="1" x14ac:dyDescent="0.1"/>
    <row r="852" ht="13.5" customHeight="1" x14ac:dyDescent="0.1"/>
    <row r="853" ht="13.5" customHeight="1" x14ac:dyDescent="0.1"/>
    <row r="854" ht="13.5" customHeight="1" x14ac:dyDescent="0.1"/>
    <row r="855" ht="13.5" customHeight="1" x14ac:dyDescent="0.1"/>
    <row r="856" ht="13.5" customHeight="1" x14ac:dyDescent="0.1"/>
    <row r="857" ht="13.5" customHeight="1" x14ac:dyDescent="0.1"/>
    <row r="858" ht="13.5" customHeight="1" x14ac:dyDescent="0.1"/>
    <row r="859" ht="13.5" customHeight="1" x14ac:dyDescent="0.1"/>
    <row r="860" ht="13.5" customHeight="1" x14ac:dyDescent="0.1"/>
    <row r="861" ht="13.5" customHeight="1" x14ac:dyDescent="0.1"/>
    <row r="862" ht="13.5" customHeight="1" x14ac:dyDescent="0.1"/>
    <row r="863" ht="13.5" customHeight="1" x14ac:dyDescent="0.1"/>
    <row r="864" ht="13.5" customHeight="1" x14ac:dyDescent="0.1"/>
    <row r="865" ht="13.5" customHeight="1" x14ac:dyDescent="0.1"/>
    <row r="866" ht="13.5" customHeight="1" x14ac:dyDescent="0.1"/>
    <row r="867" ht="13.5" customHeight="1" x14ac:dyDescent="0.1"/>
    <row r="868" ht="13.5" customHeight="1" x14ac:dyDescent="0.1"/>
    <row r="869" ht="13.5" customHeight="1" x14ac:dyDescent="0.1"/>
    <row r="870" ht="13.5" customHeight="1" x14ac:dyDescent="0.1"/>
    <row r="871" ht="13.5" customHeight="1" x14ac:dyDescent="0.1"/>
    <row r="872" ht="13.5" customHeight="1" x14ac:dyDescent="0.1"/>
    <row r="873" ht="13.5" customHeight="1" x14ac:dyDescent="0.1"/>
    <row r="874" ht="13.5" customHeight="1" x14ac:dyDescent="0.1"/>
    <row r="875" ht="13.5" customHeight="1" x14ac:dyDescent="0.1"/>
    <row r="876" ht="13.5" customHeight="1" x14ac:dyDescent="0.1"/>
    <row r="877" ht="13.5" customHeight="1" x14ac:dyDescent="0.1"/>
    <row r="878" ht="13.5" customHeight="1" x14ac:dyDescent="0.1"/>
    <row r="879" ht="13.5" customHeight="1" x14ac:dyDescent="0.1"/>
    <row r="880" ht="13.5" customHeight="1" x14ac:dyDescent="0.1"/>
    <row r="881" ht="13.5" customHeight="1" x14ac:dyDescent="0.1"/>
    <row r="882" ht="13.5" customHeight="1" x14ac:dyDescent="0.1"/>
    <row r="883" ht="13.5" customHeight="1" x14ac:dyDescent="0.1"/>
    <row r="884" ht="13.5" customHeight="1" x14ac:dyDescent="0.1"/>
    <row r="885" ht="13.5" customHeight="1" x14ac:dyDescent="0.1"/>
    <row r="886" ht="13.5" customHeight="1" x14ac:dyDescent="0.1"/>
    <row r="887" ht="13.5" customHeight="1" x14ac:dyDescent="0.1"/>
    <row r="888" ht="13.5" customHeight="1" x14ac:dyDescent="0.1"/>
    <row r="889" ht="13.5" customHeight="1" x14ac:dyDescent="0.1"/>
    <row r="890" ht="13.5" customHeight="1" x14ac:dyDescent="0.1"/>
    <row r="891" ht="13.5" customHeight="1" x14ac:dyDescent="0.1"/>
    <row r="892" ht="13.5" customHeight="1" x14ac:dyDescent="0.1"/>
    <row r="893" ht="13.5" customHeight="1" x14ac:dyDescent="0.1"/>
    <row r="894" ht="13.5" customHeight="1" x14ac:dyDescent="0.1"/>
    <row r="895" ht="13.5" customHeight="1" x14ac:dyDescent="0.1"/>
    <row r="896" ht="13.5" customHeight="1" x14ac:dyDescent="0.1"/>
    <row r="897" ht="13.5" customHeight="1" x14ac:dyDescent="0.1"/>
    <row r="898" ht="13.5" customHeight="1" x14ac:dyDescent="0.1"/>
    <row r="899" ht="13.5" customHeight="1" x14ac:dyDescent="0.1"/>
    <row r="900" ht="13.5" customHeight="1" x14ac:dyDescent="0.1"/>
    <row r="901" ht="13.5" customHeight="1" x14ac:dyDescent="0.1"/>
    <row r="902" ht="13.5" customHeight="1" x14ac:dyDescent="0.1"/>
    <row r="903" ht="13.5" customHeight="1" x14ac:dyDescent="0.1"/>
    <row r="904" ht="13.5" customHeight="1" x14ac:dyDescent="0.1"/>
    <row r="905" ht="13.5" customHeight="1" x14ac:dyDescent="0.1"/>
    <row r="906" ht="13.5" customHeight="1" x14ac:dyDescent="0.1"/>
    <row r="907" ht="13.5" customHeight="1" x14ac:dyDescent="0.1"/>
    <row r="908" ht="13.5" customHeight="1" x14ac:dyDescent="0.1"/>
    <row r="909" ht="13.5" customHeight="1" x14ac:dyDescent="0.1"/>
    <row r="910" ht="13.5" customHeight="1" x14ac:dyDescent="0.1"/>
    <row r="911" ht="13.5" customHeight="1" x14ac:dyDescent="0.1"/>
    <row r="912" ht="13.5" customHeight="1" x14ac:dyDescent="0.1"/>
    <row r="913" ht="13.5" customHeight="1" x14ac:dyDescent="0.1"/>
    <row r="914" ht="13.5" customHeight="1" x14ac:dyDescent="0.1"/>
    <row r="915" ht="13.5" customHeight="1" x14ac:dyDescent="0.1"/>
    <row r="916" ht="13.5" customHeight="1" x14ac:dyDescent="0.1"/>
    <row r="917" ht="13.5" customHeight="1" x14ac:dyDescent="0.1"/>
    <row r="918" ht="13.5" customHeight="1" x14ac:dyDescent="0.1"/>
    <row r="919" ht="13.5" customHeight="1" x14ac:dyDescent="0.1"/>
    <row r="920" ht="13.5" customHeight="1" x14ac:dyDescent="0.1"/>
    <row r="921" ht="13.5" customHeight="1" x14ac:dyDescent="0.1"/>
    <row r="922" ht="13.5" customHeight="1" x14ac:dyDescent="0.1"/>
    <row r="923" ht="13.5" customHeight="1" x14ac:dyDescent="0.1"/>
    <row r="924" ht="13.5" customHeight="1" x14ac:dyDescent="0.1"/>
    <row r="925" ht="13.5" customHeight="1" x14ac:dyDescent="0.1"/>
    <row r="926" ht="13.5" customHeight="1" x14ac:dyDescent="0.1"/>
    <row r="927" ht="13.5" customHeight="1" x14ac:dyDescent="0.1"/>
    <row r="928" ht="13.5" customHeight="1" x14ac:dyDescent="0.1"/>
    <row r="929" ht="13.5" customHeight="1" x14ac:dyDescent="0.1"/>
    <row r="930" ht="13.5" customHeight="1" x14ac:dyDescent="0.1"/>
    <row r="931" ht="13.5" customHeight="1" x14ac:dyDescent="0.1"/>
    <row r="932" ht="13.5" customHeight="1" x14ac:dyDescent="0.1"/>
    <row r="933" ht="13.5" customHeight="1" x14ac:dyDescent="0.1"/>
    <row r="934" ht="13.5" customHeight="1" x14ac:dyDescent="0.1"/>
    <row r="935" ht="13.5" customHeight="1" x14ac:dyDescent="0.1"/>
    <row r="936" ht="13.5" customHeight="1" x14ac:dyDescent="0.1"/>
    <row r="937" ht="13.5" customHeight="1" x14ac:dyDescent="0.1"/>
    <row r="938" ht="13.5" customHeight="1" x14ac:dyDescent="0.1"/>
    <row r="939" ht="13.5" customHeight="1" x14ac:dyDescent="0.1"/>
    <row r="940" ht="13.5" customHeight="1" x14ac:dyDescent="0.1"/>
    <row r="941" ht="13.5" customHeight="1" x14ac:dyDescent="0.1"/>
    <row r="942" ht="13.5" customHeight="1" x14ac:dyDescent="0.1"/>
    <row r="943" ht="13.5" customHeight="1" x14ac:dyDescent="0.1"/>
    <row r="944" ht="13.5" customHeight="1" x14ac:dyDescent="0.1"/>
    <row r="945" ht="13.5" customHeight="1" x14ac:dyDescent="0.1"/>
    <row r="946" ht="13.5" customHeight="1" x14ac:dyDescent="0.1"/>
    <row r="947" ht="13.5" customHeight="1" x14ac:dyDescent="0.1"/>
    <row r="948" ht="13.5" customHeight="1" x14ac:dyDescent="0.1"/>
    <row r="949" ht="13.5" customHeight="1" x14ac:dyDescent="0.1"/>
    <row r="950" ht="13.5" customHeight="1" x14ac:dyDescent="0.1"/>
    <row r="951" ht="13.5" customHeight="1" x14ac:dyDescent="0.1"/>
    <row r="952" ht="13.5" customHeight="1" x14ac:dyDescent="0.1"/>
    <row r="953" ht="13.5" customHeight="1" x14ac:dyDescent="0.1"/>
    <row r="954" ht="13.5" customHeight="1" x14ac:dyDescent="0.1"/>
    <row r="955" ht="13.5" customHeight="1" x14ac:dyDescent="0.1"/>
    <row r="956" ht="13.5" customHeight="1" x14ac:dyDescent="0.1"/>
    <row r="957" ht="13.5" customHeight="1" x14ac:dyDescent="0.1"/>
    <row r="958" ht="13.5" customHeight="1" x14ac:dyDescent="0.1"/>
    <row r="959" ht="13.5" customHeight="1" x14ac:dyDescent="0.1"/>
    <row r="960" ht="13.5" customHeight="1" x14ac:dyDescent="0.1"/>
    <row r="961" ht="13.5" customHeight="1" x14ac:dyDescent="0.1"/>
    <row r="962" ht="13.5" customHeight="1" x14ac:dyDescent="0.1"/>
    <row r="963" ht="13.5" customHeight="1" x14ac:dyDescent="0.1"/>
    <row r="964" ht="13.5" customHeight="1" x14ac:dyDescent="0.1"/>
    <row r="965" ht="13.5" customHeight="1" x14ac:dyDescent="0.1"/>
    <row r="966" ht="13.5" customHeight="1" x14ac:dyDescent="0.1"/>
    <row r="967" ht="13.5" customHeight="1" x14ac:dyDescent="0.1"/>
    <row r="968" ht="13.5" customHeight="1" x14ac:dyDescent="0.1"/>
    <row r="969" ht="13.5" customHeight="1" x14ac:dyDescent="0.1"/>
    <row r="970" ht="13.5" customHeight="1" x14ac:dyDescent="0.1"/>
    <row r="971" ht="13.5" customHeight="1" x14ac:dyDescent="0.1"/>
    <row r="972" ht="13.5" customHeight="1" x14ac:dyDescent="0.1"/>
    <row r="973" ht="13.5" customHeight="1" x14ac:dyDescent="0.1"/>
    <row r="974" ht="13.5" customHeight="1" x14ac:dyDescent="0.1"/>
    <row r="975" ht="13.5" customHeight="1" x14ac:dyDescent="0.1"/>
    <row r="976" ht="13.5" customHeight="1" x14ac:dyDescent="0.1"/>
    <row r="977" ht="13.5" customHeight="1" x14ac:dyDescent="0.1"/>
    <row r="978" ht="13.5" customHeight="1" x14ac:dyDescent="0.1"/>
    <row r="979" ht="13.5" customHeight="1" x14ac:dyDescent="0.1"/>
    <row r="980" ht="13.5" customHeight="1" x14ac:dyDescent="0.1"/>
    <row r="981" ht="13.5" customHeight="1" x14ac:dyDescent="0.1"/>
    <row r="982" ht="13.5" customHeight="1" x14ac:dyDescent="0.1"/>
    <row r="983" ht="13.5" customHeight="1" x14ac:dyDescent="0.1"/>
    <row r="984" ht="13.5" customHeight="1" x14ac:dyDescent="0.1"/>
    <row r="985" ht="13.5" customHeight="1" x14ac:dyDescent="0.1"/>
    <row r="986" ht="13.5" customHeight="1" x14ac:dyDescent="0.1"/>
    <row r="987" ht="13.5" customHeight="1" x14ac:dyDescent="0.1"/>
    <row r="988" ht="13.5" customHeight="1" x14ac:dyDescent="0.1"/>
    <row r="989" ht="13.5" customHeight="1" x14ac:dyDescent="0.1"/>
    <row r="990" ht="13.5" customHeight="1" x14ac:dyDescent="0.1"/>
    <row r="991" ht="13.5" customHeight="1" x14ac:dyDescent="0.1"/>
    <row r="992" ht="13.5" customHeight="1" x14ac:dyDescent="0.1"/>
    <row r="993" ht="13.5" customHeight="1" x14ac:dyDescent="0.1"/>
    <row r="994" ht="13.5" customHeight="1" x14ac:dyDescent="0.1"/>
    <row r="995" ht="13.5" customHeight="1" x14ac:dyDescent="0.1"/>
    <row r="996" ht="13.5" customHeight="1" x14ac:dyDescent="0.1"/>
    <row r="997" ht="13.5" customHeight="1" x14ac:dyDescent="0.1"/>
    <row r="998" ht="13.5" customHeight="1" x14ac:dyDescent="0.1"/>
    <row r="999" ht="13.5" customHeight="1" x14ac:dyDescent="0.1"/>
    <row r="1000" ht="13.5" customHeight="1" x14ac:dyDescent="0.1"/>
    <row r="1001" ht="13.5" customHeight="1" x14ac:dyDescent="0.1"/>
    <row r="1002" ht="13.5" customHeight="1" x14ac:dyDescent="0.1"/>
    <row r="1003" ht="13.5" customHeight="1" x14ac:dyDescent="0.1"/>
    <row r="1004" ht="13.5" customHeight="1" x14ac:dyDescent="0.1"/>
    <row r="1005" ht="13.5" customHeight="1" x14ac:dyDescent="0.1"/>
    <row r="1006" ht="13.5" customHeight="1" x14ac:dyDescent="0.1"/>
    <row r="1007" ht="13.5" customHeight="1" x14ac:dyDescent="0.1"/>
    <row r="1008" ht="13.5" customHeight="1" x14ac:dyDescent="0.1"/>
    <row r="1009" ht="13.5" customHeight="1" x14ac:dyDescent="0.1"/>
    <row r="1010" ht="13.5" customHeight="1" x14ac:dyDescent="0.1"/>
  </sheetData>
  <phoneticPr fontId="3"/>
  <pageMargins left="0.75" right="0.75" top="1" bottom="1" header="0.51200000000000001" footer="0.51200000000000001"/>
  <pageSetup paperSize="9" orientation="portrait" horizontalDpi="0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表紙</vt:lpstr>
      <vt:lpstr>大会要項</vt:lpstr>
      <vt:lpstr>予選ﾘｰｸﾞ・順位決定戦</vt:lpstr>
      <vt:lpstr>ﾀｲﾑｽｹｼﾞｭｰﾙ</vt:lpstr>
      <vt:lpstr>ﾃﾞｰﾀﾃｰﾌﾞﾙ</vt:lpstr>
      <vt:lpstr>予選ﾘｰｸﾞ・順位決定戦!Print_Area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H.Nakagawa</dc:creator>
  <cp:lastModifiedBy>岸本由樹実</cp:lastModifiedBy>
  <cp:lastPrinted>2023-04-24T13:24:01Z</cp:lastPrinted>
  <dcterms:created xsi:type="dcterms:W3CDTF">2006-09-16T05:46:34Z</dcterms:created>
  <dcterms:modified xsi:type="dcterms:W3CDTF">2024-08-28T10:00:50Z</dcterms:modified>
</cp:coreProperties>
</file>